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Hugo\Desktop\"/>
    </mc:Choice>
  </mc:AlternateContent>
  <xr:revisionPtr revIDLastSave="0" documentId="8_{C7E8A152-8E2D-4CC8-9F92-D5CF968A5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RAL" sheetId="48" r:id="rId1"/>
    <sheet name="Língua Portuguesa" sheetId="41" r:id="rId2"/>
    <sheet name="Noções de Informática" sheetId="49" r:id="rId3"/>
    <sheet name="Ética" sheetId="62" r:id="rId4"/>
    <sheet name="Direito Constitucional" sheetId="50" r:id="rId5"/>
    <sheet name="Direito Administrativo" sheetId="63" r:id="rId6"/>
    <sheet name="Raciocínio Lógico" sheetId="52" r:id="rId7"/>
    <sheet name="Administração Geral" sheetId="67" r:id="rId8"/>
    <sheet name="Geografia" sheetId="66" r:id="rId9"/>
    <sheet name="Direitos Humanos" sheetId="65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67" l="1"/>
  <c r="B14" i="67"/>
  <c r="B15" i="67" s="1"/>
  <c r="B16" i="52"/>
  <c r="B17" i="52"/>
  <c r="B10" i="62"/>
  <c r="B11" i="66"/>
  <c r="B12" i="66" s="1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17" i="63"/>
  <c r="B18" i="63" s="1"/>
  <c r="B10" i="48"/>
  <c r="B11" i="48" s="1"/>
  <c r="B12" i="48" s="1"/>
  <c r="B13" i="48" s="1"/>
  <c r="B14" i="48" s="1"/>
  <c r="B15" i="48" s="1"/>
  <c r="B16" i="48" s="1"/>
  <c r="B9" i="48"/>
  <c r="B12" i="49"/>
  <c r="B13" i="49" s="1"/>
  <c r="B9" i="49"/>
  <c r="B10" i="49" s="1"/>
  <c r="B11" i="49" s="1"/>
  <c r="F15" i="48"/>
  <c r="C15" i="48"/>
  <c r="G14" i="48"/>
  <c r="C14" i="48"/>
  <c r="H14" i="65"/>
  <c r="H15" i="65"/>
  <c r="H16" i="65"/>
  <c r="H17" i="65"/>
  <c r="H18" i="65"/>
  <c r="H19" i="65"/>
  <c r="H20" i="65"/>
  <c r="H21" i="65"/>
  <c r="H22" i="65"/>
  <c r="H23" i="65"/>
  <c r="H24" i="65"/>
  <c r="H25" i="65"/>
  <c r="H26" i="65"/>
  <c r="H27" i="65"/>
  <c r="H28" i="65"/>
  <c r="H29" i="65"/>
  <c r="H30" i="65"/>
  <c r="H12" i="66"/>
  <c r="H14" i="67"/>
  <c r="H15" i="67"/>
  <c r="M20" i="67"/>
  <c r="J20" i="67"/>
  <c r="G16" i="67"/>
  <c r="F16" i="67"/>
  <c r="J21" i="67" s="1"/>
  <c r="H13" i="67"/>
  <c r="H12" i="67"/>
  <c r="H11" i="67"/>
  <c r="H10" i="67"/>
  <c r="H9" i="67"/>
  <c r="B9" i="67"/>
  <c r="B10" i="67" s="1"/>
  <c r="B11" i="67" s="1"/>
  <c r="B12" i="67" s="1"/>
  <c r="H8" i="67"/>
  <c r="M17" i="66"/>
  <c r="J17" i="66"/>
  <c r="G13" i="66"/>
  <c r="G15" i="48" s="1"/>
  <c r="H15" i="48" s="1"/>
  <c r="F13" i="66"/>
  <c r="J18" i="66" s="1"/>
  <c r="H11" i="66"/>
  <c r="H10" i="66"/>
  <c r="H9" i="66"/>
  <c r="B9" i="66"/>
  <c r="H8" i="66"/>
  <c r="H17" i="52"/>
  <c r="H10" i="62"/>
  <c r="H18" i="63"/>
  <c r="F19" i="63"/>
  <c r="H15" i="50"/>
  <c r="H16" i="50"/>
  <c r="H17" i="50"/>
  <c r="H18" i="50"/>
  <c r="H19" i="50"/>
  <c r="H20" i="50"/>
  <c r="B15" i="50"/>
  <c r="B16" i="50"/>
  <c r="B17" i="50"/>
  <c r="B18" i="50"/>
  <c r="B19" i="50"/>
  <c r="B20" i="50"/>
  <c r="B21" i="50"/>
  <c r="H9" i="63"/>
  <c r="H10" i="63"/>
  <c r="H11" i="63"/>
  <c r="H12" i="63"/>
  <c r="H13" i="63"/>
  <c r="H14" i="63"/>
  <c r="H15" i="63"/>
  <c r="H16" i="63"/>
  <c r="H17" i="63"/>
  <c r="B9" i="63"/>
  <c r="B10" i="63" s="1"/>
  <c r="B11" i="63" s="1"/>
  <c r="B12" i="63" s="1"/>
  <c r="B13" i="63" s="1"/>
  <c r="B14" i="63" s="1"/>
  <c r="B15" i="63" s="1"/>
  <c r="B16" i="63" s="1"/>
  <c r="H12" i="50"/>
  <c r="H13" i="50"/>
  <c r="H14" i="50"/>
  <c r="H21" i="50"/>
  <c r="H9" i="49"/>
  <c r="H10" i="49"/>
  <c r="H11" i="49"/>
  <c r="H12" i="49"/>
  <c r="H13" i="49"/>
  <c r="B25" i="41"/>
  <c r="C12" i="48"/>
  <c r="G19" i="63"/>
  <c r="C16" i="48"/>
  <c r="C10" i="48"/>
  <c r="C11" i="48"/>
  <c r="M35" i="65"/>
  <c r="J35" i="65"/>
  <c r="G31" i="65"/>
  <c r="G16" i="48" s="1"/>
  <c r="F31" i="65"/>
  <c r="H13" i="65"/>
  <c r="H12" i="65"/>
  <c r="H11" i="65"/>
  <c r="H10" i="65"/>
  <c r="H9" i="65"/>
  <c r="B9" i="65"/>
  <c r="B10" i="65" s="1"/>
  <c r="B11" i="65" s="1"/>
  <c r="B12" i="65" s="1"/>
  <c r="H8" i="65"/>
  <c r="M23" i="63"/>
  <c r="J23" i="63"/>
  <c r="G11" i="48"/>
  <c r="D19" i="63"/>
  <c r="D20" i="63" s="1"/>
  <c r="H8" i="63"/>
  <c r="M15" i="62"/>
  <c r="J15" i="62"/>
  <c r="G11" i="62"/>
  <c r="G12" i="48" s="1"/>
  <c r="F11" i="62"/>
  <c r="H9" i="62"/>
  <c r="B9" i="62"/>
  <c r="H8" i="62"/>
  <c r="H8" i="49"/>
  <c r="H25" i="41"/>
  <c r="C8" i="48"/>
  <c r="C9" i="48"/>
  <c r="C13" i="48"/>
  <c r="H9" i="50"/>
  <c r="H10" i="50"/>
  <c r="H11" i="50"/>
  <c r="B9" i="50"/>
  <c r="B10" i="50" s="1"/>
  <c r="B11" i="50" s="1"/>
  <c r="H24" i="41"/>
  <c r="H9" i="52"/>
  <c r="H10" i="52"/>
  <c r="H11" i="52"/>
  <c r="H12" i="52"/>
  <c r="H13" i="52"/>
  <c r="H14" i="52"/>
  <c r="H15" i="52"/>
  <c r="H16" i="52"/>
  <c r="H21" i="41"/>
  <c r="H22" i="41"/>
  <c r="H23" i="41"/>
  <c r="H16" i="41"/>
  <c r="H17" i="41"/>
  <c r="H18" i="41"/>
  <c r="H19" i="41"/>
  <c r="H20" i="41"/>
  <c r="M22" i="52"/>
  <c r="J22" i="52"/>
  <c r="G18" i="52"/>
  <c r="G13" i="48" s="1"/>
  <c r="F18" i="52"/>
  <c r="F13" i="48" s="1"/>
  <c r="B9" i="52"/>
  <c r="B10" i="52" s="1"/>
  <c r="B11" i="52" s="1"/>
  <c r="B12" i="52" s="1"/>
  <c r="B13" i="52" s="1"/>
  <c r="B14" i="52" s="1"/>
  <c r="B15" i="52" s="1"/>
  <c r="H8" i="52"/>
  <c r="M26" i="50"/>
  <c r="J26" i="50"/>
  <c r="G22" i="50"/>
  <c r="G10" i="48" s="1"/>
  <c r="F22" i="50"/>
  <c r="F10" i="48" s="1"/>
  <c r="H8" i="50"/>
  <c r="M18" i="49"/>
  <c r="J18" i="49"/>
  <c r="G14" i="49"/>
  <c r="G9" i="48" s="1"/>
  <c r="F14" i="49"/>
  <c r="F9" i="48" s="1"/>
  <c r="G26" i="41"/>
  <c r="G8" i="48" s="1"/>
  <c r="F26" i="41"/>
  <c r="F8" i="48" s="1"/>
  <c r="M31" i="41"/>
  <c r="H13" i="41"/>
  <c r="H14" i="41"/>
  <c r="H15" i="41"/>
  <c r="H11" i="41"/>
  <c r="H12" i="41"/>
  <c r="M21" i="48"/>
  <c r="J21" i="48"/>
  <c r="F14" i="48" l="1"/>
  <c r="H14" i="48" s="1"/>
  <c r="D13" i="66"/>
  <c r="D14" i="66" s="1"/>
  <c r="B10" i="66"/>
  <c r="D16" i="67"/>
  <c r="D17" i="67" s="1"/>
  <c r="M21" i="67"/>
  <c r="H16" i="67"/>
  <c r="J23" i="67" s="1"/>
  <c r="M18" i="66"/>
  <c r="H13" i="66"/>
  <c r="J20" i="66" s="1"/>
  <c r="D11" i="62"/>
  <c r="D12" i="62" s="1"/>
  <c r="B12" i="50"/>
  <c r="B13" i="50" s="1"/>
  <c r="B14" i="50" s="1"/>
  <c r="D22" i="50" s="1"/>
  <c r="D23" i="50" s="1"/>
  <c r="H19" i="63"/>
  <c r="J26" i="63" s="1"/>
  <c r="J36" i="65"/>
  <c r="F16" i="48"/>
  <c r="H16" i="48" s="1"/>
  <c r="H13" i="48"/>
  <c r="J16" i="62"/>
  <c r="F12" i="48"/>
  <c r="H12" i="48" s="1"/>
  <c r="J24" i="63"/>
  <c r="F11" i="48"/>
  <c r="H11" i="48"/>
  <c r="M36" i="65"/>
  <c r="H31" i="65"/>
  <c r="J38" i="65" s="1"/>
  <c r="M24" i="63"/>
  <c r="H10" i="48"/>
  <c r="M16" i="62"/>
  <c r="H11" i="62"/>
  <c r="J18" i="62" s="1"/>
  <c r="H9" i="48"/>
  <c r="H8" i="48"/>
  <c r="D17" i="48"/>
  <c r="D18" i="48" s="1"/>
  <c r="D18" i="52"/>
  <c r="D19" i="52" s="1"/>
  <c r="D14" i="49"/>
  <c r="D15" i="49" s="1"/>
  <c r="J31" i="41"/>
  <c r="J23" i="52"/>
  <c r="J27" i="50"/>
  <c r="J19" i="49"/>
  <c r="M23" i="52"/>
  <c r="H18" i="52"/>
  <c r="J25" i="52" s="1"/>
  <c r="M27" i="50"/>
  <c r="H22" i="50"/>
  <c r="J29" i="50" s="1"/>
  <c r="M19" i="49"/>
  <c r="H14" i="49"/>
  <c r="J21" i="49" s="1"/>
  <c r="M30" i="41"/>
  <c r="J30" i="41"/>
  <c r="H10" i="41"/>
  <c r="H9" i="41"/>
  <c r="B9" i="41"/>
  <c r="B10" i="41" s="1"/>
  <c r="B11" i="41" s="1"/>
  <c r="B12" i="41" s="1"/>
  <c r="B13" i="41" s="1"/>
  <c r="B14" i="41" s="1"/>
  <c r="B15" i="41" s="1"/>
  <c r="B16" i="41" s="1"/>
  <c r="B17" i="41" s="1"/>
  <c r="B18" i="41" s="1"/>
  <c r="B19" i="41" s="1"/>
  <c r="B20" i="41" s="1"/>
  <c r="B21" i="41" s="1"/>
  <c r="B22" i="41" s="1"/>
  <c r="B23" i="41" s="1"/>
  <c r="B24" i="41" s="1"/>
  <c r="H8" i="41"/>
  <c r="D31" i="65" l="1"/>
  <c r="D32" i="65" s="1"/>
  <c r="G17" i="48"/>
  <c r="M22" i="48" s="1"/>
  <c r="D26" i="41" l="1"/>
  <c r="D27" i="41" s="1"/>
  <c r="F17" i="48"/>
  <c r="H26" i="41"/>
  <c r="J33" i="41" s="1"/>
  <c r="H17" i="48" l="1"/>
  <c r="J24" i="48" s="1"/>
  <c r="J22" i="48"/>
</calcChain>
</file>

<file path=xl/sharedStrings.xml><?xml version="1.0" encoding="utf-8"?>
<sst xmlns="http://schemas.openxmlformats.org/spreadsheetml/2006/main" count="324" uniqueCount="121">
  <si>
    <t>▸ 123passei.com.br  ...</t>
  </si>
  <si>
    <t>DISCIPLINAS</t>
  </si>
  <si>
    <t>Questões por Disciplina</t>
  </si>
  <si>
    <t>✔ Anotações Gerais</t>
  </si>
  <si>
    <t>Realizadas</t>
  </si>
  <si>
    <t>Acertos</t>
  </si>
  <si>
    <t>Percentual</t>
  </si>
  <si>
    <t>NÃO</t>
  </si>
  <si>
    <t>Percentual estudado</t>
  </si>
  <si>
    <t>Percetual a estudar</t>
  </si>
  <si>
    <t>Total de Questões</t>
  </si>
  <si>
    <t>Percentual Geral de Acerto</t>
  </si>
  <si>
    <t>LÍNGUA PORTUGUESA</t>
  </si>
  <si>
    <t>Questões por tema</t>
  </si>
  <si>
    <t>✔ Anotações da Matéria</t>
  </si>
  <si>
    <t>Domínio da ortografia oficial.</t>
  </si>
  <si>
    <t>Insira aqui observações sobre seus estudos nesta matéria.</t>
  </si>
  <si>
    <t>Emprego da acentuação gráfica.</t>
  </si>
  <si>
    <t>Emprego dos sinais de pontuação.</t>
  </si>
  <si>
    <t>Emprego do sinal indicativo de crase.</t>
  </si>
  <si>
    <t>Flexão nominal e verbal.</t>
  </si>
  <si>
    <t>Pronomes: emprego, formas de tratamento e colocação.</t>
  </si>
  <si>
    <t>Domínio dos mecanismos de coesão textual.</t>
  </si>
  <si>
    <t>Emprego de tempos e modos verbais.</t>
  </si>
  <si>
    <t>Vozes do verbo.</t>
  </si>
  <si>
    <t>Concordância nominal e verbal.</t>
  </si>
  <si>
    <t>Regência nominal e verbal.</t>
  </si>
  <si>
    <t>Morfossintaxe.</t>
  </si>
  <si>
    <t>Redação (confronto e reconhecimento de frases corretas e incorretas).</t>
  </si>
  <si>
    <t>Compreensão e interpretação de textos de gêneros variados.</t>
  </si>
  <si>
    <t>Reconhecimento de tipos e gêneros textuais.</t>
  </si>
  <si>
    <t>Figuras de linguagem.</t>
  </si>
  <si>
    <t>Discurso direto, indireto e indireto livre.</t>
  </si>
  <si>
    <t>Adequação da linguagem ao tipo de documento.</t>
  </si>
  <si>
    <t>DIREITO CONSTITUCIONAL</t>
  </si>
  <si>
    <t>Princípios fundamentais.</t>
  </si>
  <si>
    <t>DIREITO ADMINISTRATIVO</t>
  </si>
  <si>
    <t>Poderes da Administração Pública.</t>
  </si>
  <si>
    <t>DIREITOS HUMANOS</t>
  </si>
  <si>
    <t>Colisão entre direitos humanos: teorias para resolução.</t>
  </si>
  <si>
    <t>Declaração Universal dos Direitos Humanos.</t>
  </si>
  <si>
    <t>Pacto Internacional dos Direitos Civis e Políticos (PIDCP) e protocolos facultativos.</t>
  </si>
  <si>
    <t>Pacto Internacional dos Direitos Econômicos, Sociais e Culturais (PIDESC) e protocolos facultativos.</t>
  </si>
  <si>
    <t>Convenção sobre a eliminação de todas as formas de discriminação racial.</t>
  </si>
  <si>
    <t>Convenção sobre a eliminação de todas as formas de discriminação contra a mulher e protocolo facultativo.</t>
  </si>
  <si>
    <t>Convenção sobre os direitos da criança e seus protocolos facultativos.</t>
  </si>
  <si>
    <t>Convenção sobre os direitos da pessoa com deficiência e seu protocolo facultativo.</t>
  </si>
  <si>
    <t>Convenção relativa à proteção do patrimônio mundial, cultural e natural – “Declaração de Estocolmo”.</t>
  </si>
  <si>
    <t>Convenção sobre a diversidade biológica.</t>
  </si>
  <si>
    <t>Declaração das Nações Unidas sobre os direitos dos povos indígenas.</t>
  </si>
  <si>
    <t>Sistema Regional Interamericano de Proteção aos Direitos Humanos.</t>
  </si>
  <si>
    <t>Declaração Americana dos Direitos e Deveres do Homem.</t>
  </si>
  <si>
    <t>Convenção Americana sobre Direitos Humanos.</t>
  </si>
  <si>
    <t>Protocolo adicional à Convenção Americana sobre Direitos Humanos em matéria de direitos econômicos, sociais e culturais – “Protocolo de San Salvador”.</t>
  </si>
  <si>
    <t>Comissão Interamericana de Direitos Humanos e Corte Interamericana de Direitos Humanos: composição, funcionamento, atribuições e histórico de decisões.</t>
  </si>
  <si>
    <t>Mecanismos de proteção aos direitos humanos na ordem jurídica nacional e internacional.</t>
  </si>
  <si>
    <t>Direitos Humanos em espécie e grupos vulneráveis: Mulher, Negro, Criança e Adolescente, Idoso, Pessoa com Deficiência, Pessoas em situação de rua, Povos Indígenas, LGBT, Quilombolas, Sem-teto, Sem-terra, Imigrantes e Refugiados.</t>
  </si>
  <si>
    <t>NOÇÕES DE INFORMÁTICA</t>
  </si>
  <si>
    <t>Hardware</t>
  </si>
  <si>
    <t>Noções de sistema operacional (Windows)</t>
  </si>
  <si>
    <t>Edição de textos, planilhas e apresentações (ambientes Microsoft Office e BrOffice)</t>
  </si>
  <si>
    <t>Computação em nuvem</t>
  </si>
  <si>
    <t>Correio Eletrônico</t>
  </si>
  <si>
    <t>Segurança da Informação</t>
  </si>
  <si>
    <t>Conceito e classificações.</t>
  </si>
  <si>
    <t>Princípios fundamentais</t>
  </si>
  <si>
    <t>Da aplicabilidade das normas constitucionais: normas de eficácia plena, contida e limitada; normas programáticas.</t>
  </si>
  <si>
    <t>Direitos e garantias fundamentais: direitos e deveres individuais e coletivos</t>
  </si>
  <si>
    <t>Direito sociais</t>
  </si>
  <si>
    <t>Nacionalidade</t>
  </si>
  <si>
    <t>Direitos políticos</t>
  </si>
  <si>
    <t>Organização político-administrativa: União, Estados, Distrito Federal, Municípios e Territórios.</t>
  </si>
  <si>
    <t>Partidos políticos</t>
  </si>
  <si>
    <t>Administração Pública</t>
  </si>
  <si>
    <t>Poder Legislativo</t>
  </si>
  <si>
    <t>Poder Executivo</t>
  </si>
  <si>
    <t>Fiscalização contábil, financeira e orçamentária</t>
  </si>
  <si>
    <t>Estado, governo e administração pública. Direito Administrativo: conceito, objeto e fontes.</t>
  </si>
  <si>
    <t>Princípios básicos da Administração Pública.</t>
  </si>
  <si>
    <t>Noções de organização administrativa. Administração direta e indireta, centralizada e descentralizada. Desconcentração. Princípios expressos e implícitos da administração pública. Órgãos públicos.</t>
  </si>
  <si>
    <t>Poderes administrativos.</t>
  </si>
  <si>
    <t>Ato administrativo.</t>
  </si>
  <si>
    <t>Controle e responsabilização da administração: controle administrativo; controle judicial; controle legislativo; controle dos Tribunais de Contas.</t>
  </si>
  <si>
    <t>Responsabilidade civil do Estado.</t>
  </si>
  <si>
    <t>Serviços públicos</t>
  </si>
  <si>
    <t>Processo Administrativo (Lei Federal nº 9.784/1999).</t>
  </si>
  <si>
    <t>Improbidade Administrativa (8.429/92)</t>
  </si>
  <si>
    <t>Fundamentos, evolução e importância histórica dos Direitos Humanos. Conceitos, princípios, características e gerações de direitos humanos.</t>
  </si>
  <si>
    <t>Interpretação dos tratados de Direitos Humanos</t>
  </si>
  <si>
    <t>Colisão entre direitos humanos: teorias para resolução</t>
  </si>
  <si>
    <t>Tratados internacionais de Direitos Humanos em face da Constituição da República do Brasil</t>
  </si>
  <si>
    <t>Controle de convencionalidade</t>
  </si>
  <si>
    <t>GEOGRAFIA</t>
  </si>
  <si>
    <t>Natureza e meio ambiente no Brasil: Grandes domínios climáticos; Ecossistemas.</t>
  </si>
  <si>
    <t>Noções básicas de cartografia: Orientação: pontos cardeais; Localização: coordenadas geográficas (latitude, longitude e altitude); Representação: leitura, escala, legendas e convenções.</t>
  </si>
  <si>
    <t>As atividades econômicas e a organização do espaço: Espaço agrário: modernização e conflitos; Espaço urbano: atividades econômicas, emprego e pobreza; A rede urbana e as Regiões Metropolitanas.</t>
  </si>
  <si>
    <t>Formação Territorial e Divisão Político-Administrativa: Divisão Político Administrativa; Organização federativa.</t>
  </si>
  <si>
    <t>Dinâmica da população brasileira (fluxos migratórios, áreas de crescimento e de perda populacional).</t>
  </si>
  <si>
    <t>ÉTICA NO SERVIÇO PÚBLICO</t>
  </si>
  <si>
    <t>Ética e moral. Ética, princípios e valores. Ética e democracia: exercício da cidadania. Ética e função pública.</t>
  </si>
  <si>
    <t>Decreto Nº 6.029/2007 – Sistema de Gestão de Ética do Poder Executivo Federal</t>
  </si>
  <si>
    <t>RACIOCÍNIO LÓGICO</t>
  </si>
  <si>
    <t>Estrutura lógica de relações arbitrárias entre pessoas, lugares, objetos ou eventos fictícios; deduzir novas informações das relações fornecidas e avaliar as condições usadas para estabelecer a estrutura daquelas relações.</t>
  </si>
  <si>
    <t>Princípios de contagem e probabilidade.</t>
  </si>
  <si>
    <t>Estruturas lógicas.</t>
  </si>
  <si>
    <t>Lógica de argumentação: analogias, inferências, deduções e conclusões.</t>
  </si>
  <si>
    <t>Tabela verdade</t>
  </si>
  <si>
    <t>Lógica sentencial (ou proposicional)</t>
  </si>
  <si>
    <t>Equivalência</t>
  </si>
  <si>
    <t>Lógica de Primeira Ordem</t>
  </si>
  <si>
    <t>Operações com Conjuntos (Diagrama de Venn)</t>
  </si>
  <si>
    <t>Raciocínio lógico envolvendo problemas aritméticos, geométricos e matriciais.</t>
  </si>
  <si>
    <t>ADMINISTRAÇÃO GERAL E PÚBLICA</t>
  </si>
  <si>
    <t>Modelos de gestão pública: patrimonialista, burocrático (Weber) e gerencial.</t>
  </si>
  <si>
    <t>Técnicas de arquivamento: 
classificação, organização, arquivos correntes e protocolo</t>
  </si>
  <si>
    <t>Conceitos de eficácia e efetividade aplicados à Administração Pública: avaliação e mensuração do desempenho governamental.</t>
  </si>
  <si>
    <t>Gestão de resultados na produção de serviços públicos.</t>
  </si>
  <si>
    <t>Gestão da Qualidade: excelência nos serviços públicos.</t>
  </si>
  <si>
    <t>Convergências e diferenças entre a gestão pública e a gestão privada.</t>
  </si>
  <si>
    <t>Comunicação na gestão pública e gestão de redes organizacionais.</t>
  </si>
  <si>
    <t>Transparência na Administração Pública: Lei Complementar n° 131/2009 e Lei n° 12.527/2011.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</si>
</sst>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3"/>
      <color rgb="FF455264"/>
      <name val="Roboto"/>
    </font>
    <font>
      <b/>
      <sz val="36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1"/>
      <color rgb="FF202224"/>
      <name val="Arial (Corpo)"/>
    </font>
    <font>
      <b/>
      <sz val="11"/>
      <color theme="0"/>
      <name val="Arial"/>
      <family val="2"/>
      <scheme val="minor"/>
    </font>
    <font>
      <sz val="12"/>
      <color rgb="FF202224"/>
      <name val="Arial"/>
      <family val="2"/>
      <scheme val="minor"/>
    </font>
    <font>
      <b/>
      <sz val="36"/>
      <color rgb="FF202224"/>
      <name val="Arial"/>
      <family val="2"/>
      <scheme val="minor"/>
    </font>
    <font>
      <b/>
      <sz val="24"/>
      <color rgb="FF101519"/>
      <name val="Arial"/>
      <family val="2"/>
    </font>
    <font>
      <sz val="10"/>
      <color rgb="FF101519"/>
      <name val="Arial"/>
      <family val="2"/>
      <scheme val="minor"/>
    </font>
    <font>
      <sz val="10"/>
      <color rgb="FF00BC02"/>
      <name val="Arial"/>
      <family val="2"/>
      <scheme val="minor"/>
    </font>
    <font>
      <b/>
      <sz val="11"/>
      <color rgb="FF202224"/>
      <name val="Arial (Corpo)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4"/>
      <color theme="0"/>
      <name val="Arial"/>
      <family val="2"/>
    </font>
    <font>
      <b/>
      <sz val="36"/>
      <color rgb="FF00BC02"/>
      <name val="Arial"/>
      <family val="2"/>
      <scheme val="minor"/>
    </font>
    <font>
      <sz val="10"/>
      <color rgb="FF00BC02"/>
      <name val="Arial (Corpo)"/>
    </font>
    <font>
      <b/>
      <sz val="20"/>
      <color theme="0"/>
      <name val="Arial (Corpo)"/>
    </font>
    <font>
      <sz val="20"/>
      <color theme="0"/>
      <name val="Arial (Corpo)"/>
    </font>
    <font>
      <b/>
      <sz val="24"/>
      <color theme="0"/>
      <name val="Arial (Corpo)"/>
    </font>
    <font>
      <b/>
      <sz val="11"/>
      <color theme="0"/>
      <name val="Arial"/>
      <family val="2"/>
    </font>
    <font>
      <b/>
      <sz val="12"/>
      <color theme="0"/>
      <name val="Calibri"/>
      <family val="2"/>
    </font>
    <font>
      <b/>
      <sz val="14"/>
      <color rgb="FF202224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02224"/>
        <bgColor rgb="FF666666"/>
      </patternFill>
    </fill>
    <fill>
      <patternFill patternType="solid">
        <fgColor rgb="FF202224"/>
        <bgColor rgb="FFF3F3F3"/>
      </patternFill>
    </fill>
    <fill>
      <patternFill patternType="solid">
        <fgColor rgb="FF101519"/>
        <bgColor rgb="FF000000"/>
      </patternFill>
    </fill>
    <fill>
      <patternFill patternType="solid">
        <fgColor rgb="FF101519"/>
        <bgColor indexed="64"/>
      </patternFill>
    </fill>
    <fill>
      <patternFill patternType="solid">
        <fgColor rgb="FF1E2C2D"/>
        <bgColor theme="1"/>
      </patternFill>
    </fill>
    <fill>
      <patternFill patternType="solid">
        <fgColor rgb="FF101519"/>
        <bgColor theme="1"/>
      </patternFill>
    </fill>
    <fill>
      <patternFill patternType="solid">
        <fgColor rgb="FF101519"/>
        <bgColor theme="8"/>
      </patternFill>
    </fill>
    <fill>
      <patternFill patternType="solid">
        <fgColor rgb="FF101519"/>
        <bgColor rgb="FFF3F3F3"/>
      </patternFill>
    </fill>
    <fill>
      <patternFill patternType="solid">
        <fgColor rgb="FF1E2C2D"/>
        <bgColor rgb="FF666666"/>
      </patternFill>
    </fill>
    <fill>
      <patternFill patternType="darkGray">
        <fgColor rgb="FF00BC02"/>
        <bgColor rgb="FF92D050"/>
      </patternFill>
    </fill>
  </fills>
  <borders count="51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D9D9D9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/>
      <top style="medium">
        <color indexed="64"/>
      </top>
      <bottom style="thin">
        <color rgb="FFD9D9D9"/>
      </bottom>
      <diagonal/>
    </border>
    <border>
      <left/>
      <right/>
      <top style="medium">
        <color indexed="64"/>
      </top>
      <bottom style="thin">
        <color rgb="FFD9D9D9"/>
      </bottom>
      <diagonal/>
    </border>
    <border>
      <left/>
      <right style="medium">
        <color indexed="64"/>
      </right>
      <top style="medium">
        <color indexed="64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medium">
        <color indexed="64"/>
      </right>
      <top style="thin">
        <color rgb="FFD9D9D9"/>
      </top>
      <bottom/>
      <diagonal/>
    </border>
    <border>
      <left style="medium">
        <color indexed="64"/>
      </left>
      <right style="thin">
        <color rgb="FFD9D9D9"/>
      </right>
      <top/>
      <bottom style="medium">
        <color indexed="64"/>
      </bottom>
      <diagonal/>
    </border>
    <border>
      <left style="thin">
        <color rgb="FFD9D9D9"/>
      </left>
      <right style="thin">
        <color rgb="FFD9D9D9"/>
      </right>
      <top/>
      <bottom style="medium">
        <color indexed="64"/>
      </bottom>
      <diagonal/>
    </border>
    <border>
      <left style="thin">
        <color rgb="FFD9D9D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101519"/>
      </left>
      <right/>
      <top style="medium">
        <color rgb="FF101519"/>
      </top>
      <bottom/>
      <diagonal/>
    </border>
    <border>
      <left/>
      <right/>
      <top style="medium">
        <color rgb="FF101519"/>
      </top>
      <bottom/>
      <diagonal/>
    </border>
    <border>
      <left/>
      <right style="medium">
        <color rgb="FF101519"/>
      </right>
      <top style="medium">
        <color rgb="FF101519"/>
      </top>
      <bottom/>
      <diagonal/>
    </border>
    <border>
      <left style="medium">
        <color rgb="FF101519"/>
      </left>
      <right style="thin">
        <color rgb="FFD9D9D9"/>
      </right>
      <top/>
      <bottom style="thin">
        <color rgb="FFD9D9D9"/>
      </bottom>
      <diagonal/>
    </border>
    <border>
      <left style="medium">
        <color rgb="FF10151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10151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medium">
        <color rgb="FF101519"/>
      </right>
      <top/>
      <bottom style="thin">
        <color rgb="FFD9D9D9"/>
      </bottom>
      <diagonal/>
    </border>
    <border>
      <left style="medium">
        <color rgb="FF101519"/>
      </left>
      <right/>
      <top style="thin">
        <color rgb="FFD9D9D9"/>
      </top>
      <bottom style="medium">
        <color rgb="FF101519"/>
      </bottom>
      <diagonal/>
    </border>
    <border>
      <left/>
      <right style="thin">
        <color rgb="FFD9D9D9"/>
      </right>
      <top style="thin">
        <color rgb="FFD9D9D9"/>
      </top>
      <bottom style="medium">
        <color rgb="FF101519"/>
      </bottom>
      <diagonal/>
    </border>
    <border>
      <left style="thin">
        <color rgb="FFD9D9D9"/>
      </left>
      <right style="medium">
        <color rgb="FF101519"/>
      </right>
      <top style="thin">
        <color rgb="FFD9D9D9"/>
      </top>
      <bottom style="medium">
        <color rgb="FF101519"/>
      </bottom>
      <diagonal/>
    </border>
    <border>
      <left style="medium">
        <color rgb="FF101519"/>
      </left>
      <right/>
      <top/>
      <bottom style="medium">
        <color rgb="FF101519"/>
      </bottom>
      <diagonal/>
    </border>
    <border>
      <left/>
      <right/>
      <top/>
      <bottom style="medium">
        <color rgb="FF101519"/>
      </bottom>
      <diagonal/>
    </border>
    <border>
      <left/>
      <right style="medium">
        <color rgb="FF101519"/>
      </right>
      <top/>
      <bottom style="medium">
        <color rgb="FF101519"/>
      </bottom>
      <diagonal/>
    </border>
    <border>
      <left style="medium">
        <color rgb="FF10151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15" fillId="0" borderId="3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9" fontId="9" fillId="0" borderId="24" xfId="0" applyNumberFormat="1" applyFont="1" applyBorder="1" applyAlignment="1">
      <alignment horizontal="center"/>
    </xf>
    <xf numFmtId="0" fontId="13" fillId="0" borderId="0" xfId="0" applyFont="1"/>
    <xf numFmtId="0" fontId="24" fillId="11" borderId="23" xfId="0" applyFont="1" applyFill="1" applyBorder="1" applyAlignment="1">
      <alignment horizontal="center" vertical="center"/>
    </xf>
    <xf numFmtId="0" fontId="24" fillId="11" borderId="3" xfId="0" applyFont="1" applyFill="1" applyBorder="1" applyAlignment="1">
      <alignment horizontal="center" vertical="center"/>
    </xf>
    <xf numFmtId="0" fontId="24" fillId="11" borderId="24" xfId="0" applyFont="1" applyFill="1" applyBorder="1" applyAlignment="1">
      <alignment horizontal="center" vertical="center"/>
    </xf>
    <xf numFmtId="10" fontId="6" fillId="4" borderId="42" xfId="0" applyNumberFormat="1" applyFont="1" applyFill="1" applyBorder="1" applyAlignment="1">
      <alignment horizontal="center" vertical="center"/>
    </xf>
    <xf numFmtId="10" fontId="6" fillId="4" borderId="45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5" fillId="9" borderId="39" xfId="0" applyFont="1" applyFill="1" applyBorder="1" applyAlignment="1">
      <alignment horizontal="center" vertical="center"/>
    </xf>
    <xf numFmtId="0" fontId="25" fillId="9" borderId="40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wrapText="1"/>
    </xf>
    <xf numFmtId="9" fontId="4" fillId="0" borderId="14" xfId="0" applyNumberFormat="1" applyFont="1" applyBorder="1" applyAlignment="1">
      <alignment horizontal="right" vertical="center"/>
    </xf>
    <xf numFmtId="9" fontId="4" fillId="0" borderId="6" xfId="0" applyNumberFormat="1" applyFont="1" applyBorder="1" applyAlignment="1">
      <alignment horizontal="right" vertical="center"/>
    </xf>
    <xf numFmtId="9" fontId="4" fillId="0" borderId="15" xfId="0" applyNumberFormat="1" applyFont="1" applyBorder="1" applyAlignment="1">
      <alignment horizontal="right" vertical="center"/>
    </xf>
    <xf numFmtId="9" fontId="4" fillId="0" borderId="16" xfId="0" applyNumberFormat="1" applyFont="1" applyBorder="1" applyAlignment="1">
      <alignment horizontal="right" vertical="center"/>
    </xf>
    <xf numFmtId="9" fontId="4" fillId="0" borderId="0" xfId="0" applyNumberFormat="1" applyFont="1" applyAlignment="1">
      <alignment horizontal="right" vertical="center"/>
    </xf>
    <xf numFmtId="9" fontId="4" fillId="0" borderId="17" xfId="0" applyNumberFormat="1" applyFont="1" applyBorder="1" applyAlignment="1">
      <alignment horizontal="right" vertical="center"/>
    </xf>
    <xf numFmtId="9" fontId="4" fillId="0" borderId="33" xfId="0" applyNumberFormat="1" applyFont="1" applyBorder="1" applyAlignment="1">
      <alignment horizontal="right" vertical="center"/>
    </xf>
    <xf numFmtId="9" fontId="4" fillId="0" borderId="34" xfId="0" applyNumberFormat="1" applyFont="1" applyBorder="1" applyAlignment="1">
      <alignment horizontal="right" vertical="center"/>
    </xf>
    <xf numFmtId="9" fontId="4" fillId="0" borderId="35" xfId="0" applyNumberFormat="1" applyFont="1" applyBorder="1" applyAlignment="1">
      <alignment horizontal="right" vertical="center"/>
    </xf>
    <xf numFmtId="0" fontId="17" fillId="5" borderId="43" xfId="0" applyFont="1" applyFill="1" applyBorder="1" applyAlignment="1">
      <alignment horizontal="right" vertical="center" wrapText="1"/>
    </xf>
    <xf numFmtId="0" fontId="16" fillId="6" borderId="44" xfId="0" applyFont="1" applyFill="1" applyBorder="1"/>
    <xf numFmtId="0" fontId="23" fillId="8" borderId="9" xfId="0" applyFont="1" applyFill="1" applyBorder="1" applyAlignment="1">
      <alignment horizontal="center"/>
    </xf>
    <xf numFmtId="0" fontId="23" fillId="8" borderId="10" xfId="0" applyFont="1" applyFill="1" applyBorder="1" applyAlignment="1">
      <alignment horizontal="center"/>
    </xf>
    <xf numFmtId="0" fontId="23" fillId="8" borderId="11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4" fillId="5" borderId="0" xfId="0" applyFont="1" applyFill="1" applyAlignment="1">
      <alignment horizontal="right"/>
    </xf>
    <xf numFmtId="0" fontId="14" fillId="6" borderId="0" xfId="0" applyFont="1" applyFill="1"/>
    <xf numFmtId="0" fontId="12" fillId="12" borderId="36" xfId="0" applyFont="1" applyFill="1" applyBorder="1" applyAlignment="1">
      <alignment horizontal="center" vertical="center"/>
    </xf>
    <xf numFmtId="0" fontId="12" fillId="12" borderId="37" xfId="0" applyFont="1" applyFill="1" applyBorder="1" applyAlignment="1">
      <alignment horizontal="center" vertical="center"/>
    </xf>
    <xf numFmtId="0" fontId="12" fillId="12" borderId="38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2" fillId="12" borderId="47" xfId="0" applyFont="1" applyFill="1" applyBorder="1" applyAlignment="1">
      <alignment horizontal="center" vertical="center"/>
    </xf>
    <xf numFmtId="0" fontId="12" fillId="12" borderId="48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18" fillId="6" borderId="26" xfId="0" applyFont="1" applyFill="1" applyBorder="1"/>
    <xf numFmtId="0" fontId="18" fillId="6" borderId="27" xfId="0" applyFont="1" applyFill="1" applyBorder="1"/>
    <xf numFmtId="0" fontId="21" fillId="5" borderId="9" xfId="0" applyFont="1" applyFill="1" applyBorder="1" applyAlignment="1">
      <alignment horizontal="center" vertical="center"/>
    </xf>
    <xf numFmtId="0" fontId="22" fillId="6" borderId="10" xfId="0" applyFont="1" applyFill="1" applyBorder="1"/>
    <xf numFmtId="0" fontId="22" fillId="6" borderId="11" xfId="0" applyFont="1" applyFill="1" applyBorder="1"/>
    <xf numFmtId="0" fontId="22" fillId="6" borderId="12" xfId="0" applyFont="1" applyFill="1" applyBorder="1"/>
    <xf numFmtId="0" fontId="22" fillId="6" borderId="5" xfId="0" applyFont="1" applyFill="1" applyBorder="1"/>
    <xf numFmtId="0" fontId="22" fillId="6" borderId="13" xfId="0" applyFont="1" applyFill="1" applyBorder="1"/>
    <xf numFmtId="0" fontId="23" fillId="7" borderId="12" xfId="0" applyFont="1" applyFill="1" applyBorder="1" applyAlignment="1">
      <alignment horizontal="center"/>
    </xf>
    <xf numFmtId="0" fontId="23" fillId="7" borderId="5" xfId="0" applyFont="1" applyFill="1" applyBorder="1" applyAlignment="1">
      <alignment horizontal="center"/>
    </xf>
    <xf numFmtId="0" fontId="23" fillId="7" borderId="13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right" vertical="center" wrapText="1"/>
    </xf>
    <xf numFmtId="0" fontId="16" fillId="6" borderId="1" xfId="0" applyFont="1" applyFill="1" applyBorder="1"/>
    <xf numFmtId="0" fontId="7" fillId="4" borderId="28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9" fontId="7" fillId="4" borderId="29" xfId="1" applyFont="1" applyFill="1" applyBorder="1" applyAlignment="1">
      <alignment horizontal="center" vertical="center"/>
    </xf>
    <xf numFmtId="9" fontId="7" fillId="4" borderId="32" xfId="1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/>
    </xf>
    <xf numFmtId="0" fontId="20" fillId="10" borderId="5" xfId="0" applyFont="1" applyFill="1" applyBorder="1" applyAlignment="1">
      <alignment horizontal="center" vertical="center"/>
    </xf>
    <xf numFmtId="0" fontId="20" fillId="10" borderId="13" xfId="0" applyFont="1" applyFill="1" applyBorder="1" applyAlignment="1">
      <alignment horizontal="center" vertical="center"/>
    </xf>
    <xf numFmtId="0" fontId="20" fillId="10" borderId="20" xfId="0" applyFont="1" applyFill="1" applyBorder="1" applyAlignment="1">
      <alignment horizontal="center" vertical="center"/>
    </xf>
    <xf numFmtId="0" fontId="20" fillId="10" borderId="21" xfId="0" applyFont="1" applyFill="1" applyBorder="1" applyAlignment="1">
      <alignment horizontal="center" vertical="center"/>
    </xf>
    <xf numFmtId="0" fontId="20" fillId="10" borderId="22" xfId="0" applyFont="1" applyFill="1" applyBorder="1" applyAlignment="1">
      <alignment horizontal="center" vertical="center"/>
    </xf>
    <xf numFmtId="0" fontId="17" fillId="5" borderId="49" xfId="0" applyFont="1" applyFill="1" applyBorder="1" applyAlignment="1">
      <alignment horizontal="right" vertical="center" wrapText="1"/>
    </xf>
    <xf numFmtId="0" fontId="17" fillId="5" borderId="50" xfId="0" applyFont="1" applyFill="1" applyBorder="1" applyAlignment="1">
      <alignment horizontal="right" vertical="center" wrapText="1"/>
    </xf>
    <xf numFmtId="0" fontId="17" fillId="5" borderId="44" xfId="0" applyFont="1" applyFill="1" applyBorder="1" applyAlignment="1">
      <alignment horizontal="right" vertical="center" wrapText="1"/>
    </xf>
    <xf numFmtId="0" fontId="17" fillId="5" borderId="1" xfId="0" applyFont="1" applyFill="1" applyBorder="1" applyAlignment="1">
      <alignment horizontal="right" vertical="center" wrapText="1"/>
    </xf>
  </cellXfs>
  <cellStyles count="2">
    <cellStyle name="Normal" xfId="0" builtinId="0"/>
    <cellStyle name="Porcentagem" xfId="1" builtinId="5"/>
  </cellStyles>
  <dxfs count="20">
    <dxf>
      <font>
        <b/>
        <i val="0"/>
        <color rgb="FF02BD00"/>
      </font>
      <fill>
        <patternFill patternType="lightGray">
          <fgColor rgb="FF02BD00"/>
          <bgColor theme="0"/>
        </patternFill>
      </fill>
    </dxf>
    <dxf>
      <font>
        <b/>
        <i val="0"/>
        <color rgb="FFA92434"/>
      </font>
      <fill>
        <patternFill patternType="lightGray">
          <fgColor rgb="FFA92434"/>
          <bgColor theme="0"/>
        </patternFill>
      </fill>
    </dxf>
    <dxf>
      <font>
        <b/>
        <i val="0"/>
        <color rgb="FF02BD00"/>
      </font>
      <fill>
        <patternFill patternType="lightGray">
          <fgColor rgb="FF02BD00"/>
          <bgColor theme="0"/>
        </patternFill>
      </fill>
    </dxf>
    <dxf>
      <font>
        <b/>
        <i val="0"/>
        <color rgb="FFA92434"/>
      </font>
      <fill>
        <patternFill patternType="lightGray">
          <fgColor rgb="FFA92434"/>
          <bgColor theme="0"/>
        </patternFill>
      </fill>
    </dxf>
    <dxf>
      <font>
        <b/>
        <i val="0"/>
        <color rgb="FF02BD00"/>
      </font>
      <fill>
        <patternFill patternType="lightGray">
          <fgColor rgb="FF02BD00"/>
          <bgColor theme="0"/>
        </patternFill>
      </fill>
    </dxf>
    <dxf>
      <font>
        <b/>
        <i val="0"/>
        <color rgb="FFA92434"/>
      </font>
      <fill>
        <patternFill patternType="lightGray">
          <fgColor rgb="FFA92434"/>
          <bgColor theme="0"/>
        </patternFill>
      </fill>
    </dxf>
    <dxf>
      <font>
        <b/>
        <i val="0"/>
        <color rgb="FF02BD00"/>
      </font>
      <fill>
        <patternFill patternType="lightGray">
          <fgColor rgb="FF02BD00"/>
          <bgColor theme="0"/>
        </patternFill>
      </fill>
    </dxf>
    <dxf>
      <font>
        <b/>
        <i val="0"/>
        <color rgb="FFA92434"/>
      </font>
      <fill>
        <patternFill patternType="lightGray">
          <fgColor rgb="FFA92434"/>
          <bgColor theme="0"/>
        </patternFill>
      </fill>
    </dxf>
    <dxf>
      <font>
        <b/>
        <i val="0"/>
        <color rgb="FF02BD00"/>
      </font>
      <fill>
        <patternFill patternType="lightGray">
          <fgColor rgb="FF02BD00"/>
          <bgColor theme="0"/>
        </patternFill>
      </fill>
    </dxf>
    <dxf>
      <font>
        <b/>
        <i val="0"/>
        <color rgb="FFA92434"/>
      </font>
      <fill>
        <patternFill patternType="lightGray">
          <fgColor rgb="FFA92434"/>
          <bgColor theme="0"/>
        </patternFill>
      </fill>
    </dxf>
    <dxf>
      <font>
        <b/>
        <i val="0"/>
        <color rgb="FF02BD00"/>
      </font>
      <fill>
        <patternFill patternType="lightGray">
          <fgColor rgb="FF02BD00"/>
          <bgColor theme="0"/>
        </patternFill>
      </fill>
    </dxf>
    <dxf>
      <font>
        <b/>
        <i val="0"/>
        <color rgb="FFA92434"/>
      </font>
      <fill>
        <patternFill patternType="lightGray">
          <fgColor rgb="FFA92434"/>
          <bgColor theme="0"/>
        </patternFill>
      </fill>
    </dxf>
    <dxf>
      <font>
        <b/>
        <i val="0"/>
        <color rgb="FF02BD00"/>
      </font>
      <fill>
        <patternFill patternType="lightGray">
          <fgColor rgb="FF02BD00"/>
          <bgColor theme="0"/>
        </patternFill>
      </fill>
    </dxf>
    <dxf>
      <font>
        <b/>
        <i val="0"/>
        <color rgb="FFA92434"/>
      </font>
      <fill>
        <patternFill patternType="lightGray">
          <fgColor rgb="FFA92434"/>
          <bgColor theme="0"/>
        </patternFill>
      </fill>
    </dxf>
    <dxf>
      <font>
        <b/>
        <i val="0"/>
        <color rgb="FF02BD00"/>
      </font>
      <fill>
        <patternFill patternType="lightGray">
          <fgColor rgb="FF02BD00"/>
          <bgColor theme="0"/>
        </patternFill>
      </fill>
    </dxf>
    <dxf>
      <font>
        <b/>
        <i val="0"/>
        <color rgb="FFA92434"/>
      </font>
      <fill>
        <patternFill patternType="lightGray">
          <fgColor rgb="FFA92434"/>
          <bgColor theme="0"/>
        </patternFill>
      </fill>
    </dxf>
    <dxf>
      <font>
        <b/>
        <i val="0"/>
        <color rgb="FF02BD00"/>
      </font>
      <fill>
        <patternFill patternType="lightGray">
          <fgColor rgb="FF02BD00"/>
          <bgColor theme="0"/>
        </patternFill>
      </fill>
    </dxf>
    <dxf>
      <font>
        <b/>
        <i val="0"/>
        <color rgb="FFA92434"/>
      </font>
      <fill>
        <patternFill patternType="lightGray">
          <fgColor rgb="FFA92434"/>
          <bgColor theme="0"/>
        </patternFill>
      </fill>
    </dxf>
    <dxf>
      <font>
        <b/>
        <i val="0"/>
        <color rgb="FF02BD00"/>
      </font>
      <fill>
        <patternFill patternType="lightGray">
          <fgColor rgb="FF02BD00"/>
          <bgColor theme="0"/>
        </patternFill>
      </fill>
    </dxf>
    <dxf>
      <font>
        <b/>
        <i val="0"/>
        <color rgb="FFA92434"/>
      </font>
      <fill>
        <patternFill patternType="lightGray">
          <fgColor rgb="FFA92434"/>
          <bgColor theme="0"/>
        </patternFill>
      </fill>
    </dxf>
  </dxfs>
  <tableStyles count="0" defaultTableStyle="TableStyleMedium2" defaultPivotStyle="PivotStyleLight16"/>
  <colors>
    <mruColors>
      <color rgb="FF00BC02"/>
      <color rgb="FF1E2C2D"/>
      <color rgb="FF101519"/>
      <color rgb="FFEBBC5F"/>
      <color rgb="FF202224"/>
      <color rgb="FFA92434"/>
      <color rgb="FF59141C"/>
      <color rgb="FFFFC5E7"/>
      <color rgb="FF02BD00"/>
      <color rgb="FFFFC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>
                <a:solidFill>
                  <a:schemeClr val="bg1"/>
                </a:solidFill>
              </a:rPr>
              <a:t>Avanço no</a:t>
            </a:r>
            <a:r>
              <a:rPr lang="pt-BR" sz="2400" baseline="0">
                <a:solidFill>
                  <a:schemeClr val="bg1"/>
                </a:solidFill>
              </a:rPr>
              <a:t> Edital</a:t>
            </a:r>
            <a:endParaRPr lang="pt-BR" sz="24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13B-A74F-8103-E3A457310793}"/>
              </c:ext>
            </c:extLst>
          </c:dPt>
          <c:dPt>
            <c:idx val="1"/>
            <c:bubble3D val="0"/>
            <c:spPr>
              <a:solidFill>
                <a:srgbClr val="FFCBC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13B-A74F-8103-E3A45731079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GERAL!$B$17:$B$18</c:f>
              <c:strCache>
                <c:ptCount val="2"/>
                <c:pt idx="0">
                  <c:v>Percentual estudado</c:v>
                </c:pt>
                <c:pt idx="1">
                  <c:v>Percetual a estudar</c:v>
                </c:pt>
              </c:strCache>
            </c:strRef>
          </c:cat>
          <c:val>
            <c:numRef>
              <c:f>GERAL!$D$17:$D$18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3B-A74F-8103-E3A457310793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zero"/>
    <c:showDLblsOverMax val="1"/>
  </c:chart>
  <c:spPr>
    <a:solidFill>
      <a:srgbClr val="101519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bg1"/>
                </a:solidFill>
              </a:rPr>
              <a:t>QUESTÕES POR TEMA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Realizadas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'Direito Constitucional'!$C$8:$C$21</c:f>
              <c:strCache>
                <c:ptCount val="14"/>
                <c:pt idx="0">
                  <c:v>Conceito e classificações.</c:v>
                </c:pt>
                <c:pt idx="1">
                  <c:v>Princípios fundamentais</c:v>
                </c:pt>
                <c:pt idx="2">
                  <c:v>Princípios fundamentais.</c:v>
                </c:pt>
                <c:pt idx="3">
                  <c:v>Da aplicabilidade das normas constitucionais: normas de eficácia plena, contida e limitada; normas programáticas.</c:v>
                </c:pt>
                <c:pt idx="4">
                  <c:v>Direitos e garantias fundamentais: direitos e deveres individuais e coletivos</c:v>
                </c:pt>
                <c:pt idx="5">
                  <c:v>Direito sociais</c:v>
                </c:pt>
                <c:pt idx="6">
                  <c:v>Nacionalidade</c:v>
                </c:pt>
                <c:pt idx="7">
                  <c:v>Direitos políticos</c:v>
                </c:pt>
                <c:pt idx="8">
                  <c:v>Partidos políticos</c:v>
                </c:pt>
                <c:pt idx="9">
                  <c:v>Organização político-administrativa: União, Estados, Distrito Federal, Municípios e Territórios.</c:v>
                </c:pt>
                <c:pt idx="10">
                  <c:v>Administração Pública</c:v>
                </c:pt>
                <c:pt idx="11">
                  <c:v>Poder Legislativo</c:v>
                </c:pt>
                <c:pt idx="12">
                  <c:v>Fiscalização contábil, financeira e orçamentária</c:v>
                </c:pt>
                <c:pt idx="13">
                  <c:v>Poder Executivo</c:v>
                </c:pt>
              </c:strCache>
            </c:strRef>
          </c:cat>
          <c:val>
            <c:numRef>
              <c:f>'Direito Constitucional'!$F$8:$F$21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3-42F0-A6E3-B95C9E76AD76}"/>
            </c:ext>
          </c:extLst>
        </c:ser>
        <c:ser>
          <c:idx val="1"/>
          <c:order val="1"/>
          <c:tx>
            <c:v>Acertos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63-42F0-A6E3-B95C9E76AD7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D63-42F0-A6E3-B95C9E76AD7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D63-42F0-A6E3-B95C9E76AD7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D63-42F0-A6E3-B95C9E76AD7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66F-487B-B94B-E90371A13B0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0E3-45FC-A199-78A32F5770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'Direito Constitucional'!$C$8:$C$21</c:f>
              <c:strCache>
                <c:ptCount val="14"/>
                <c:pt idx="0">
                  <c:v>Conceito e classificações.</c:v>
                </c:pt>
                <c:pt idx="1">
                  <c:v>Princípios fundamentais</c:v>
                </c:pt>
                <c:pt idx="2">
                  <c:v>Princípios fundamentais.</c:v>
                </c:pt>
                <c:pt idx="3">
                  <c:v>Da aplicabilidade das normas constitucionais: normas de eficácia plena, contida e limitada; normas programáticas.</c:v>
                </c:pt>
                <c:pt idx="4">
                  <c:v>Direitos e garantias fundamentais: direitos e deveres individuais e coletivos</c:v>
                </c:pt>
                <c:pt idx="5">
                  <c:v>Direito sociais</c:v>
                </c:pt>
                <c:pt idx="6">
                  <c:v>Nacionalidade</c:v>
                </c:pt>
                <c:pt idx="7">
                  <c:v>Direitos políticos</c:v>
                </c:pt>
                <c:pt idx="8">
                  <c:v>Partidos políticos</c:v>
                </c:pt>
                <c:pt idx="9">
                  <c:v>Organização político-administrativa: União, Estados, Distrito Federal, Municípios e Territórios.</c:v>
                </c:pt>
                <c:pt idx="10">
                  <c:v>Administração Pública</c:v>
                </c:pt>
                <c:pt idx="11">
                  <c:v>Poder Legislativo</c:v>
                </c:pt>
                <c:pt idx="12">
                  <c:v>Fiscalização contábil, financeira e orçamentária</c:v>
                </c:pt>
                <c:pt idx="13">
                  <c:v>Poder Executivo</c:v>
                </c:pt>
              </c:strCache>
            </c:strRef>
          </c:cat>
          <c:val>
            <c:numRef>
              <c:f>'Direito Constitucional'!$G$8:$G$21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63-42F0-A6E3-B95C9E76A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250496"/>
        <c:axId val="384252144"/>
      </c:barChart>
      <c:catAx>
        <c:axId val="3842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2144"/>
        <c:crosses val="autoZero"/>
        <c:auto val="0"/>
        <c:lblAlgn val="ctr"/>
        <c:lblOffset val="100"/>
        <c:noMultiLvlLbl val="0"/>
      </c:catAx>
      <c:valAx>
        <c:axId val="3842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0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rgbClr val="10151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>
                <a:solidFill>
                  <a:schemeClr val="bg1"/>
                </a:solidFill>
              </a:rPr>
              <a:t>Avanço na Matéria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4C2-4DE8-928F-5B3FD6E48E12}"/>
              </c:ext>
            </c:extLst>
          </c:dPt>
          <c:dPt>
            <c:idx val="1"/>
            <c:bubble3D val="0"/>
            <c:spPr>
              <a:solidFill>
                <a:srgbClr val="FFCBC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4C2-4DE8-928F-5B3FD6E48E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'Direito Administrativo'!$B$19:$B$20</c:f>
              <c:strCache>
                <c:ptCount val="2"/>
                <c:pt idx="0">
                  <c:v>Percentual estudado</c:v>
                </c:pt>
                <c:pt idx="1">
                  <c:v>Percetual a estudar</c:v>
                </c:pt>
              </c:strCache>
            </c:strRef>
          </c:cat>
          <c:val>
            <c:numRef>
              <c:f>'Direito Administrativo'!$D$19:$D$20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C2-4DE8-928F-5B3FD6E48E12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zero"/>
    <c:showDLblsOverMax val="1"/>
  </c:chart>
  <c:spPr>
    <a:solidFill>
      <a:srgbClr val="101519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bg1"/>
                </a:solidFill>
              </a:rPr>
              <a:t>QUESTÕES POR TEMA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'Direito Administrativo'!$C$8:$C$18</c:f>
              <c:strCache>
                <c:ptCount val="11"/>
                <c:pt idx="0">
                  <c:v>Estado, governo e administração pública. Direito Administrativo: conceito, objeto e fontes.</c:v>
                </c:pt>
                <c:pt idx="1">
                  <c:v>Princípios básicos da Administração Pública.</c:v>
                </c:pt>
                <c:pt idx="2">
                  <c:v>Noções de organização administrativa. Administração direta e indireta, centralizada e descentralizada. Desconcentração. Princípios expressos e implícitos da administração pública. Órgãos públicos.</c:v>
                </c:pt>
                <c:pt idx="3">
                  <c:v>Poderes administrativos.</c:v>
                </c:pt>
                <c:pt idx="4">
                  <c:v>Ato administrativo.</c:v>
                </c:pt>
                <c:pt idx="5">
                  <c:v>Poderes da Administração Pública.</c:v>
                </c:pt>
                <c:pt idx="6">
                  <c:v>Controle e responsabilização da administração: controle administrativo; controle judicial; controle legislativo; controle dos Tribunais de Contas.</c:v>
                </c:pt>
                <c:pt idx="7">
                  <c:v>Responsabilidade civil do Estado.</c:v>
                </c:pt>
                <c:pt idx="8">
                  <c:v>Serviços públicos</c:v>
                </c:pt>
                <c:pt idx="9">
                  <c:v>Processo Administrativo (Lei Federal nº 9.784/1999).</c:v>
                </c:pt>
                <c:pt idx="10">
                  <c:v>Improbidade Administrativa (8.429/92)</c:v>
                </c:pt>
              </c:strCache>
            </c:strRef>
          </c:cat>
          <c:val>
            <c:numRef>
              <c:f>'Direito Administrativo'!$F$8:$F$18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F-495C-879A-789A4D2A83A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CBF-495C-879A-789A4D2A83A2}"/>
              </c:ext>
            </c:extLst>
          </c:dPt>
          <c:dPt>
            <c:idx val="10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'Direito Administrativo'!$C$8:$C$18</c:f>
              <c:strCache>
                <c:ptCount val="11"/>
                <c:pt idx="0">
                  <c:v>Estado, governo e administração pública. Direito Administrativo: conceito, objeto e fontes.</c:v>
                </c:pt>
                <c:pt idx="1">
                  <c:v>Princípios básicos da Administração Pública.</c:v>
                </c:pt>
                <c:pt idx="2">
                  <c:v>Noções de organização administrativa. Administração direta e indireta, centralizada e descentralizada. Desconcentração. Princípios expressos e implícitos da administração pública. Órgãos públicos.</c:v>
                </c:pt>
                <c:pt idx="3">
                  <c:v>Poderes administrativos.</c:v>
                </c:pt>
                <c:pt idx="4">
                  <c:v>Ato administrativo.</c:v>
                </c:pt>
                <c:pt idx="5">
                  <c:v>Poderes da Administração Pública.</c:v>
                </c:pt>
                <c:pt idx="6">
                  <c:v>Controle e responsabilização da administração: controle administrativo; controle judicial; controle legislativo; controle dos Tribunais de Contas.</c:v>
                </c:pt>
                <c:pt idx="7">
                  <c:v>Responsabilidade civil do Estado.</c:v>
                </c:pt>
                <c:pt idx="8">
                  <c:v>Serviços públicos</c:v>
                </c:pt>
                <c:pt idx="9">
                  <c:v>Processo Administrativo (Lei Federal nº 9.784/1999).</c:v>
                </c:pt>
                <c:pt idx="10">
                  <c:v>Improbidade Administrativa (8.429/92)</c:v>
                </c:pt>
              </c:strCache>
            </c:strRef>
          </c:cat>
          <c:val>
            <c:numRef>
              <c:f>'Direito Administrativo'!$G$8:$G$18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BF-495C-879A-789A4D2A8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250496"/>
        <c:axId val="384252144"/>
      </c:barChart>
      <c:catAx>
        <c:axId val="3842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2144"/>
        <c:crosses val="autoZero"/>
        <c:auto val="0"/>
        <c:lblAlgn val="ctr"/>
        <c:lblOffset val="100"/>
        <c:noMultiLvlLbl val="0"/>
      </c:catAx>
      <c:valAx>
        <c:axId val="3842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0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rgbClr val="10151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>
                <a:solidFill>
                  <a:schemeClr val="bg1"/>
                </a:solidFill>
              </a:rPr>
              <a:t>Avanço na Matéria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E4F-4916-B342-31C0034E39FC}"/>
              </c:ext>
            </c:extLst>
          </c:dPt>
          <c:dPt>
            <c:idx val="1"/>
            <c:bubble3D val="0"/>
            <c:spPr>
              <a:solidFill>
                <a:srgbClr val="FFCBC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E4F-4916-B342-31C0034E39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'Raciocínio Lógico'!$B$18:$B$19</c:f>
              <c:strCache>
                <c:ptCount val="2"/>
                <c:pt idx="0">
                  <c:v>Percentual estudado</c:v>
                </c:pt>
                <c:pt idx="1">
                  <c:v>Percetual a estudar</c:v>
                </c:pt>
              </c:strCache>
            </c:strRef>
          </c:cat>
          <c:val>
            <c:numRef>
              <c:f>'Raciocínio Lógico'!$D$18:$D$19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4F-4916-B342-31C0034E39F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zero"/>
    <c:showDLblsOverMax val="1"/>
  </c:chart>
  <c:spPr>
    <a:solidFill>
      <a:srgbClr val="101519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bg1"/>
                </a:solidFill>
              </a:rPr>
              <a:t>QUESTÕES POR TEMA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Realizadas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'Raciocínio Lógico'!$C$8:$C$17</c:f>
              <c:strCache>
                <c:ptCount val="10"/>
                <c:pt idx="0">
                  <c:v>Estrutura lógica de relações arbitrárias entre pessoas, lugares, objetos ou eventos fictícios; deduzir novas informações das relações fornecidas e avaliar as condições usadas para estabelecer a estrutura daquelas relações.</c:v>
                </c:pt>
                <c:pt idx="1">
                  <c:v>Estruturas lógicas.</c:v>
                </c:pt>
                <c:pt idx="2">
                  <c:v>Lógica de argumentação: analogias, inferências, deduções e conclusões.</c:v>
                </c:pt>
                <c:pt idx="3">
                  <c:v>Tabela verdade</c:v>
                </c:pt>
                <c:pt idx="4">
                  <c:v>Lógica sentencial (ou proposicional)</c:v>
                </c:pt>
                <c:pt idx="5">
                  <c:v>Equivalência</c:v>
                </c:pt>
                <c:pt idx="6">
                  <c:v>Lógica de Primeira Ordem</c:v>
                </c:pt>
                <c:pt idx="7">
                  <c:v>Operações com Conjuntos (Diagrama de Venn)</c:v>
                </c:pt>
                <c:pt idx="8">
                  <c:v>Raciocínio lógico envolvendo problemas aritméticos, geométricos e matriciais.</c:v>
                </c:pt>
                <c:pt idx="9">
                  <c:v>Princípios de contagem e probabilidade.</c:v>
                </c:pt>
              </c:strCache>
            </c:strRef>
          </c:cat>
          <c:val>
            <c:numRef>
              <c:f>'Raciocínio Lógico'!$F$8:$F$17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98F-A4CA-44455FA4ED26}"/>
            </c:ext>
          </c:extLst>
        </c:ser>
        <c:ser>
          <c:idx val="1"/>
          <c:order val="1"/>
          <c:tx>
            <c:v>Acertos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8ED-498F-A4CA-44455FA4ED2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8ED-498F-A4CA-44455FA4ED2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8ED-498F-A4CA-44455FA4ED2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8ED-498F-A4CA-44455FA4ED2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8ED-498F-A4CA-44455FA4ED2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8ED-498F-A4CA-44455FA4ED2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8ED-498F-A4CA-44455FA4ED2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8ED-498F-A4CA-44455FA4ED2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8ED-498F-A4CA-44455FA4ED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'Raciocínio Lógico'!$C$8:$C$17</c:f>
              <c:strCache>
                <c:ptCount val="10"/>
                <c:pt idx="0">
                  <c:v>Estrutura lógica de relações arbitrárias entre pessoas, lugares, objetos ou eventos fictícios; deduzir novas informações das relações fornecidas e avaliar as condições usadas para estabelecer a estrutura daquelas relações.</c:v>
                </c:pt>
                <c:pt idx="1">
                  <c:v>Estruturas lógicas.</c:v>
                </c:pt>
                <c:pt idx="2">
                  <c:v>Lógica de argumentação: analogias, inferências, deduções e conclusões.</c:v>
                </c:pt>
                <c:pt idx="3">
                  <c:v>Tabela verdade</c:v>
                </c:pt>
                <c:pt idx="4">
                  <c:v>Lógica sentencial (ou proposicional)</c:v>
                </c:pt>
                <c:pt idx="5">
                  <c:v>Equivalência</c:v>
                </c:pt>
                <c:pt idx="6">
                  <c:v>Lógica de Primeira Ordem</c:v>
                </c:pt>
                <c:pt idx="7">
                  <c:v>Operações com Conjuntos (Diagrama de Venn)</c:v>
                </c:pt>
                <c:pt idx="8">
                  <c:v>Raciocínio lógico envolvendo problemas aritméticos, geométricos e matriciais.</c:v>
                </c:pt>
                <c:pt idx="9">
                  <c:v>Princípios de contagem e probabilidade.</c:v>
                </c:pt>
              </c:strCache>
            </c:strRef>
          </c:cat>
          <c:val>
            <c:numRef>
              <c:f>'Raciocínio Lógico'!$G$8:$G$17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8ED-498F-A4CA-44455FA4E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250496"/>
        <c:axId val="384252144"/>
      </c:barChart>
      <c:catAx>
        <c:axId val="3842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2144"/>
        <c:crosses val="autoZero"/>
        <c:auto val="0"/>
        <c:lblAlgn val="ctr"/>
        <c:lblOffset val="100"/>
        <c:noMultiLvlLbl val="0"/>
      </c:catAx>
      <c:valAx>
        <c:axId val="3842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0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rgbClr val="10151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>
                <a:solidFill>
                  <a:schemeClr val="bg1"/>
                </a:solidFill>
              </a:rPr>
              <a:t>Avanço na Matéria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96A-4D6F-85B4-2F266CDD1EEF}"/>
              </c:ext>
            </c:extLst>
          </c:dPt>
          <c:dPt>
            <c:idx val="1"/>
            <c:bubble3D val="0"/>
            <c:spPr>
              <a:solidFill>
                <a:srgbClr val="FFCBC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96A-4D6F-85B4-2F266CDD1EE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'Administração Geral'!$B$16:$B$17</c:f>
              <c:strCache>
                <c:ptCount val="2"/>
                <c:pt idx="0">
                  <c:v>Percentual estudado</c:v>
                </c:pt>
                <c:pt idx="1">
                  <c:v>Percetual a estudar</c:v>
                </c:pt>
              </c:strCache>
            </c:strRef>
          </c:cat>
          <c:val>
            <c:numRef>
              <c:f>'Administração Geral'!$D$16:$D$17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6A-4D6F-85B4-2F266CDD1EE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zero"/>
    <c:showDLblsOverMax val="1"/>
  </c:chart>
  <c:spPr>
    <a:solidFill>
      <a:srgbClr val="101519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bg1"/>
                </a:solidFill>
              </a:rPr>
              <a:t>QUESTÕES POR TEMA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Realizadas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'Administração Geral'!$C$8:$C$15</c:f>
              <c:strCache>
                <c:ptCount val="8"/>
                <c:pt idx="0">
                  <c:v>Modelos de gestão pública: patrimonialista, burocrático (Weber) e gerencial.</c:v>
                </c:pt>
                <c:pt idx="1">
                  <c:v>Conceitos de eficácia e efetividade aplicados à Administração Pública: avaliação e mensuração do desempenho governamental.</c:v>
                </c:pt>
                <c:pt idx="2">
                  <c:v>Gestão de resultados na produção de serviços públicos.</c:v>
                </c:pt>
                <c:pt idx="3">
                  <c:v>Gestão da Qualidade: excelência nos serviços públicos.</c:v>
                </c:pt>
                <c:pt idx="4">
                  <c:v>Convergências e diferenças entre a gestão pública e a gestão privada.</c:v>
                </c:pt>
                <c:pt idx="5">
                  <c:v>Comunicação na gestão pública e gestão de redes organizacionais.</c:v>
                </c:pt>
                <c:pt idx="6">
                  <c:v>Transparência na Administração Pública: Lei Complementar n° 131/2009 e Lei n° 12.527/2011.</c:v>
                </c:pt>
                <c:pt idx="7">
                  <c:v>Técnicas de arquivamento: 
classificação, organização, arquivos correntes e protocolo</c:v>
                </c:pt>
              </c:strCache>
            </c:strRef>
          </c:cat>
          <c:val>
            <c:numRef>
              <c:f>'Administração Geral'!$F$8:$F$15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B-4FAA-B776-65EC500BEFD2}"/>
            </c:ext>
          </c:extLst>
        </c:ser>
        <c:ser>
          <c:idx val="1"/>
          <c:order val="1"/>
          <c:tx>
            <c:v>Acertos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1CB-4FAA-B776-65EC500BEFD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1CB-4FAA-B776-65EC500BEFD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1CB-4FAA-B776-65EC500BEFD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1CB-4FAA-B776-65EC500BEFD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1CB-4FAA-B776-65EC500BEFD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1CB-4FAA-B776-65EC500BEFD2}"/>
              </c:ext>
            </c:extLst>
          </c:dPt>
          <c:dPt>
            <c:idx val="7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'Administração Geral'!$C$8:$C$15</c:f>
              <c:strCache>
                <c:ptCount val="8"/>
                <c:pt idx="0">
                  <c:v>Modelos de gestão pública: patrimonialista, burocrático (Weber) e gerencial.</c:v>
                </c:pt>
                <c:pt idx="1">
                  <c:v>Conceitos de eficácia e efetividade aplicados à Administração Pública: avaliação e mensuração do desempenho governamental.</c:v>
                </c:pt>
                <c:pt idx="2">
                  <c:v>Gestão de resultados na produção de serviços públicos.</c:v>
                </c:pt>
                <c:pt idx="3">
                  <c:v>Gestão da Qualidade: excelência nos serviços públicos.</c:v>
                </c:pt>
                <c:pt idx="4">
                  <c:v>Convergências e diferenças entre a gestão pública e a gestão privada.</c:v>
                </c:pt>
                <c:pt idx="5">
                  <c:v>Comunicação na gestão pública e gestão de redes organizacionais.</c:v>
                </c:pt>
                <c:pt idx="6">
                  <c:v>Transparência na Administração Pública: Lei Complementar n° 131/2009 e Lei n° 12.527/2011.</c:v>
                </c:pt>
                <c:pt idx="7">
                  <c:v>Técnicas de arquivamento: 
classificação, organização, arquivos correntes e protocolo</c:v>
                </c:pt>
              </c:strCache>
            </c:strRef>
          </c:cat>
          <c:val>
            <c:numRef>
              <c:f>'Administração Geral'!$G$8:$G$15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CB-4FAA-B776-65EC500BE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250496"/>
        <c:axId val="384252144"/>
      </c:barChart>
      <c:catAx>
        <c:axId val="3842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2144"/>
        <c:crosses val="autoZero"/>
        <c:auto val="0"/>
        <c:lblAlgn val="ctr"/>
        <c:lblOffset val="100"/>
        <c:noMultiLvlLbl val="0"/>
      </c:catAx>
      <c:valAx>
        <c:axId val="3842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0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rgbClr val="10151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>
                <a:solidFill>
                  <a:schemeClr val="bg1"/>
                </a:solidFill>
              </a:rPr>
              <a:t>Avanço na Matéria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37C-43B9-A39B-875D8B33C7D0}"/>
              </c:ext>
            </c:extLst>
          </c:dPt>
          <c:dPt>
            <c:idx val="1"/>
            <c:bubble3D val="0"/>
            <c:spPr>
              <a:solidFill>
                <a:srgbClr val="FFCBC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37C-43B9-A39B-875D8B33C7D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Geografia!$B$13:$B$14</c:f>
              <c:strCache>
                <c:ptCount val="2"/>
                <c:pt idx="0">
                  <c:v>Percentual estudado</c:v>
                </c:pt>
                <c:pt idx="1">
                  <c:v>Percetual a estudar</c:v>
                </c:pt>
              </c:strCache>
            </c:strRef>
          </c:cat>
          <c:val>
            <c:numRef>
              <c:f>Geografia!$D$13:$D$14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C-43B9-A39B-875D8B33C7D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zero"/>
    <c:showDLblsOverMax val="1"/>
  </c:chart>
  <c:spPr>
    <a:solidFill>
      <a:srgbClr val="101519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bg1"/>
                </a:solidFill>
              </a:rPr>
              <a:t>QUESTÕES POR TEMA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Realizadas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Geografia!$C$8:$C$12</c:f>
              <c:strCache>
                <c:ptCount val="5"/>
                <c:pt idx="0">
                  <c:v>Natureza e meio ambiente no Brasil: Grandes domínios climáticos; Ecossistemas.</c:v>
                </c:pt>
                <c:pt idx="1">
                  <c:v>As atividades econômicas e a organização do espaço: Espaço agrário: modernização e conflitos; Espaço urbano: atividades econômicas, emprego e pobreza; A rede urbana e as Regiões Metropolitanas.</c:v>
                </c:pt>
                <c:pt idx="2">
                  <c:v>Formação Territorial e Divisão Político-Administrativa: Divisão Político Administrativa; Organização federativa.</c:v>
                </c:pt>
                <c:pt idx="3">
                  <c:v>Dinâmica da população brasileira (fluxos migratórios, áreas de crescimento e de perda populacional).</c:v>
                </c:pt>
                <c:pt idx="4">
                  <c:v>Noções básicas de cartografia: Orientação: pontos cardeais; Localização: coordenadas geográficas (latitude, longitude e altitude); Representação: leitura, escala, legendas e convenções.</c:v>
                </c:pt>
              </c:strCache>
            </c:strRef>
          </c:cat>
          <c:val>
            <c:numRef>
              <c:f>Geografia!$F$8:$F$12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F-456A-8759-D5B7F1F1E702}"/>
            </c:ext>
          </c:extLst>
        </c:ser>
        <c:ser>
          <c:idx val="1"/>
          <c:order val="1"/>
          <c:tx>
            <c:v>Acertos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EF-456A-8759-D5B7F1F1E70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EF-456A-8759-D5B7F1F1E70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9EF-456A-8759-D5B7F1F1E7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EF-456A-8759-D5B7F1F1E70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EF-456A-8759-D5B7F1F1E7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Geografia!$C$8:$C$12</c:f>
              <c:strCache>
                <c:ptCount val="5"/>
                <c:pt idx="0">
                  <c:v>Natureza e meio ambiente no Brasil: Grandes domínios climáticos; Ecossistemas.</c:v>
                </c:pt>
                <c:pt idx="1">
                  <c:v>As atividades econômicas e a organização do espaço: Espaço agrário: modernização e conflitos; Espaço urbano: atividades econômicas, emprego e pobreza; A rede urbana e as Regiões Metropolitanas.</c:v>
                </c:pt>
                <c:pt idx="2">
                  <c:v>Formação Territorial e Divisão Político-Administrativa: Divisão Político Administrativa; Organização federativa.</c:v>
                </c:pt>
                <c:pt idx="3">
                  <c:v>Dinâmica da população brasileira (fluxos migratórios, áreas de crescimento e de perda populacional).</c:v>
                </c:pt>
                <c:pt idx="4">
                  <c:v>Noções básicas de cartografia: Orientação: pontos cardeais; Localização: coordenadas geográficas (latitude, longitude e altitude); Representação: leitura, escala, legendas e convenções.</c:v>
                </c:pt>
              </c:strCache>
            </c:strRef>
          </c:cat>
          <c:val>
            <c:numRef>
              <c:f>Geografia!$G$8:$G$12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EF-456A-8759-D5B7F1F1E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250496"/>
        <c:axId val="384252144"/>
      </c:barChart>
      <c:catAx>
        <c:axId val="3842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2144"/>
        <c:crosses val="autoZero"/>
        <c:auto val="0"/>
        <c:lblAlgn val="ctr"/>
        <c:lblOffset val="100"/>
        <c:noMultiLvlLbl val="0"/>
      </c:catAx>
      <c:valAx>
        <c:axId val="3842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0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rgbClr val="10151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>
                <a:solidFill>
                  <a:schemeClr val="bg1"/>
                </a:solidFill>
              </a:rPr>
              <a:t>Avanço na Matéria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01A-40E9-9D1F-8A0168E8FC11}"/>
              </c:ext>
            </c:extLst>
          </c:dPt>
          <c:dPt>
            <c:idx val="1"/>
            <c:bubble3D val="0"/>
            <c:spPr>
              <a:solidFill>
                <a:srgbClr val="FFCBC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01A-40E9-9D1F-8A0168E8FC1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'Direitos Humanos'!$B$31:$B$32</c:f>
              <c:strCache>
                <c:ptCount val="2"/>
                <c:pt idx="0">
                  <c:v>Percentual estudado</c:v>
                </c:pt>
                <c:pt idx="1">
                  <c:v>Percetual a estudar</c:v>
                </c:pt>
              </c:strCache>
            </c:strRef>
          </c:cat>
          <c:val>
            <c:numRef>
              <c:f>'Direitos Humanos'!$D$31:$D$32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1A-40E9-9D1F-8A0168E8FC1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zero"/>
    <c:showDLblsOverMax val="1"/>
  </c:chart>
  <c:spPr>
    <a:solidFill>
      <a:srgbClr val="101519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bg1"/>
                </a:solidFill>
              </a:rPr>
              <a:t>QUESTÕES POR DISCIPLINA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Realizadas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GERAL!$C$8:$C$16</c:f>
              <c:strCache>
                <c:ptCount val="9"/>
                <c:pt idx="0">
                  <c:v>LÍNGUA PORTUGUESA</c:v>
                </c:pt>
                <c:pt idx="1">
                  <c:v>NOÇÕES DE INFORMÁTICA</c:v>
                </c:pt>
                <c:pt idx="2">
                  <c:v>DIREITO CONSTITUCIONAL</c:v>
                </c:pt>
                <c:pt idx="3">
                  <c:v>DIREITO ADMINISTRATIVO</c:v>
                </c:pt>
                <c:pt idx="4">
                  <c:v>ÉTICA NO SERVIÇO PÚBLICO</c:v>
                </c:pt>
                <c:pt idx="5">
                  <c:v>RACIOCÍNIO LÓGICO</c:v>
                </c:pt>
                <c:pt idx="6">
                  <c:v>ADMINISTRAÇÃO GERAL E PÚBLICA</c:v>
                </c:pt>
                <c:pt idx="7">
                  <c:v>GEOGRAFIA</c:v>
                </c:pt>
                <c:pt idx="8">
                  <c:v>DIREITOS HUMANOS</c:v>
                </c:pt>
              </c:strCache>
            </c:strRef>
          </c:cat>
          <c:val>
            <c:numRef>
              <c:f>GERAL!$F$8:$F$16</c:f>
              <c:numCache>
                <c:formatCode>General</c:formatCode>
                <c:ptCount val="9"/>
                <c:pt idx="0">
                  <c:v>18</c:v>
                </c:pt>
                <c:pt idx="1">
                  <c:v>6</c:v>
                </c:pt>
                <c:pt idx="2">
                  <c:v>14</c:v>
                </c:pt>
                <c:pt idx="3">
                  <c:v>11</c:v>
                </c:pt>
                <c:pt idx="4">
                  <c:v>3</c:v>
                </c:pt>
                <c:pt idx="5">
                  <c:v>10</c:v>
                </c:pt>
                <c:pt idx="6">
                  <c:v>8</c:v>
                </c:pt>
                <c:pt idx="7">
                  <c:v>5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1-4245-8B93-D9BFEAAA3B10}"/>
            </c:ext>
          </c:extLst>
        </c:ser>
        <c:ser>
          <c:idx val="1"/>
          <c:order val="1"/>
          <c:tx>
            <c:v>Acertos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441-4245-8B93-D9BFEAAA3B1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441-4245-8B93-D9BFEAAA3B10}"/>
              </c:ext>
            </c:extLst>
          </c:dPt>
          <c:dPt>
            <c:idx val="2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8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GERAL!$C$8:$C$16</c:f>
              <c:strCache>
                <c:ptCount val="9"/>
                <c:pt idx="0">
                  <c:v>LÍNGUA PORTUGUESA</c:v>
                </c:pt>
                <c:pt idx="1">
                  <c:v>NOÇÕES DE INFORMÁTICA</c:v>
                </c:pt>
                <c:pt idx="2">
                  <c:v>DIREITO CONSTITUCIONAL</c:v>
                </c:pt>
                <c:pt idx="3">
                  <c:v>DIREITO ADMINISTRATIVO</c:v>
                </c:pt>
                <c:pt idx="4">
                  <c:v>ÉTICA NO SERVIÇO PÚBLICO</c:v>
                </c:pt>
                <c:pt idx="5">
                  <c:v>RACIOCÍNIO LÓGICO</c:v>
                </c:pt>
                <c:pt idx="6">
                  <c:v>ADMINISTRAÇÃO GERAL E PÚBLICA</c:v>
                </c:pt>
                <c:pt idx="7">
                  <c:v>GEOGRAFIA</c:v>
                </c:pt>
                <c:pt idx="8">
                  <c:v>DIREITOS HUMANOS</c:v>
                </c:pt>
              </c:strCache>
            </c:strRef>
          </c:cat>
          <c:val>
            <c:numRef>
              <c:f>GERAL!$G$8:$G$16</c:f>
              <c:numCache>
                <c:formatCode>General</c:formatCode>
                <c:ptCount val="9"/>
                <c:pt idx="0">
                  <c:v>18</c:v>
                </c:pt>
                <c:pt idx="1">
                  <c:v>6</c:v>
                </c:pt>
                <c:pt idx="2">
                  <c:v>14</c:v>
                </c:pt>
                <c:pt idx="3">
                  <c:v>11</c:v>
                </c:pt>
                <c:pt idx="4">
                  <c:v>3</c:v>
                </c:pt>
                <c:pt idx="5">
                  <c:v>10</c:v>
                </c:pt>
                <c:pt idx="6">
                  <c:v>8</c:v>
                </c:pt>
                <c:pt idx="7">
                  <c:v>5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441-4245-8B93-D9BFEAAA3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250496"/>
        <c:axId val="384252144"/>
      </c:barChart>
      <c:catAx>
        <c:axId val="3842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2144"/>
        <c:crosses val="autoZero"/>
        <c:auto val="0"/>
        <c:lblAlgn val="ctr"/>
        <c:lblOffset val="100"/>
        <c:noMultiLvlLbl val="0"/>
      </c:catAx>
      <c:valAx>
        <c:axId val="3842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0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gradFill>
          <a:gsLst>
            <a:gs pos="41000">
              <a:schemeClr val="accent3">
                <a:lumMod val="20000"/>
                <a:lumOff val="80000"/>
              </a:schemeClr>
            </a:gs>
            <a:gs pos="64000">
              <a:schemeClr val="accent1">
                <a:lumMod val="45000"/>
                <a:lumOff val="55000"/>
              </a:schemeClr>
            </a:gs>
            <a:gs pos="84000">
              <a:schemeClr val="accent1">
                <a:lumMod val="45000"/>
                <a:lumOff val="55000"/>
              </a:schemeClr>
            </a:gs>
            <a:gs pos="100000">
              <a:schemeClr val="bg1"/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rgbClr val="10151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bg1"/>
                </a:solidFill>
              </a:rPr>
              <a:t>QUESTÕES POR TEMA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Realizadas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'Direitos Humanos'!$C$8:$C$30</c:f>
              <c:strCache>
                <c:ptCount val="23"/>
                <c:pt idx="0">
                  <c:v>Fundamentos, evolução e importância histórica dos Direitos Humanos. Conceitos, princípios, características e gerações de direitos humanos.</c:v>
                </c:pt>
                <c:pt idx="1">
                  <c:v>Interpretação dos tratados de Direitos Humanos</c:v>
                </c:pt>
                <c:pt idx="2">
                  <c:v>Colisão entre direitos humanos: teorias para resolução</c:v>
                </c:pt>
                <c:pt idx="3">
                  <c:v>Tratados internacionais de Direitos Humanos em face da Constituição da República do Brasil</c:v>
                </c:pt>
                <c:pt idx="4">
                  <c:v>Colisão entre direitos humanos: teorias para resolução.</c:v>
                </c:pt>
                <c:pt idx="5">
                  <c:v>Controle de convencionalidade</c:v>
                </c:pt>
                <c:pt idx="6">
                  <c:v>Declaração Universal dos Direitos Humanos.</c:v>
                </c:pt>
                <c:pt idx="7">
                  <c:v>Pacto Internacional dos Direitos Civis e Políticos (PIDCP) e protocolos facultativos.</c:v>
                </c:pt>
                <c:pt idx="8">
                  <c:v>Pacto Internacional dos Direitos Econômicos, Sociais e Culturais (PIDESC) e protocolos facultativos.</c:v>
                </c:pt>
                <c:pt idx="9">
                  <c:v>Convenção sobre a eliminação de todas as formas de discriminação racial.</c:v>
                </c:pt>
                <c:pt idx="10">
                  <c:v>Convenção sobre a eliminação de todas as formas de discriminação contra a mulher e protocolo facultativo.</c:v>
                </c:pt>
                <c:pt idx="11">
                  <c:v>Convenção sobre os direitos da criança e seus protocolos facultativos.</c:v>
                </c:pt>
                <c:pt idx="12">
                  <c:v>Convenção sobre os direitos da pessoa com deficiência e seu protocolo facultativo.</c:v>
                </c:pt>
                <c:pt idx="13">
                  <c:v>Convenção relativa à proteção do patrimônio mundial, cultural e natural – “Declaração de Estocolmo”.</c:v>
                </c:pt>
                <c:pt idx="14">
                  <c:v>Convenção sobre a diversidade biológica.</c:v>
                </c:pt>
                <c:pt idx="15">
                  <c:v>Declaração das Nações Unidas sobre os direitos dos povos indígenas.</c:v>
                </c:pt>
                <c:pt idx="16">
                  <c:v>Sistema Regional Interamericano de Proteção aos Direitos Humanos.</c:v>
                </c:pt>
                <c:pt idx="17">
                  <c:v>Declaração Americana dos Direitos e Deveres do Homem.</c:v>
                </c:pt>
                <c:pt idx="18">
                  <c:v>Convenção Americana sobre Direitos Humanos.</c:v>
                </c:pt>
                <c:pt idx="19">
                  <c:v>Protocolo adicional à Convenção Americana sobre Direitos Humanos em matéria de direitos econômicos, sociais e culturais – “Protocolo de San Salvador”.</c:v>
                </c:pt>
                <c:pt idx="20">
                  <c:v>Comissão Interamericana de Direitos Humanos e Corte Interamericana de Direitos Humanos: composição, funcionamento, atribuições e histórico de decisões.</c:v>
                </c:pt>
                <c:pt idx="21">
                  <c:v>Mecanismos de proteção aos direitos humanos na ordem jurídica nacional e internacional.</c:v>
                </c:pt>
                <c:pt idx="22">
                  <c:v>Direitos Humanos em espécie e grupos vulneráveis: Mulher, Negro, Criança e Adolescente, Idoso, Pessoa com Deficiência, Pessoas em situação de rua, Povos Indígenas, LGBT, Quilombolas, Sem-teto, Sem-terra, Imigrantes e Refugiados.</c:v>
                </c:pt>
              </c:strCache>
            </c:strRef>
          </c:cat>
          <c:val>
            <c:numRef>
              <c:f>'Direitos Humanos'!$F$8:$F$30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A-4608-A50B-74B80D14EDC7}"/>
            </c:ext>
          </c:extLst>
        </c:ser>
        <c:ser>
          <c:idx val="1"/>
          <c:order val="1"/>
          <c:tx>
            <c:v>Acertos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DEA-4608-A50B-74B80D14EDC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DEA-4608-A50B-74B80D14EDC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DEA-4608-A50B-74B80D14EDC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DEA-4608-A50B-74B80D14EDC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DEA-4608-A50B-74B80D14EDC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DEA-4608-A50B-74B80D14EDC7}"/>
              </c:ext>
            </c:extLst>
          </c:dPt>
          <c:dPt>
            <c:idx val="2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'Direitos Humanos'!$C$8:$C$30</c:f>
              <c:strCache>
                <c:ptCount val="23"/>
                <c:pt idx="0">
                  <c:v>Fundamentos, evolução e importância histórica dos Direitos Humanos. Conceitos, princípios, características e gerações de direitos humanos.</c:v>
                </c:pt>
                <c:pt idx="1">
                  <c:v>Interpretação dos tratados de Direitos Humanos</c:v>
                </c:pt>
                <c:pt idx="2">
                  <c:v>Colisão entre direitos humanos: teorias para resolução</c:v>
                </c:pt>
                <c:pt idx="3">
                  <c:v>Tratados internacionais de Direitos Humanos em face da Constituição da República do Brasil</c:v>
                </c:pt>
                <c:pt idx="4">
                  <c:v>Colisão entre direitos humanos: teorias para resolução.</c:v>
                </c:pt>
                <c:pt idx="5">
                  <c:v>Controle de convencionalidade</c:v>
                </c:pt>
                <c:pt idx="6">
                  <c:v>Declaração Universal dos Direitos Humanos.</c:v>
                </c:pt>
                <c:pt idx="7">
                  <c:v>Pacto Internacional dos Direitos Civis e Políticos (PIDCP) e protocolos facultativos.</c:v>
                </c:pt>
                <c:pt idx="8">
                  <c:v>Pacto Internacional dos Direitos Econômicos, Sociais e Culturais (PIDESC) e protocolos facultativos.</c:v>
                </c:pt>
                <c:pt idx="9">
                  <c:v>Convenção sobre a eliminação de todas as formas de discriminação racial.</c:v>
                </c:pt>
                <c:pt idx="10">
                  <c:v>Convenção sobre a eliminação de todas as formas de discriminação contra a mulher e protocolo facultativo.</c:v>
                </c:pt>
                <c:pt idx="11">
                  <c:v>Convenção sobre os direitos da criança e seus protocolos facultativos.</c:v>
                </c:pt>
                <c:pt idx="12">
                  <c:v>Convenção sobre os direitos da pessoa com deficiência e seu protocolo facultativo.</c:v>
                </c:pt>
                <c:pt idx="13">
                  <c:v>Convenção relativa à proteção do patrimônio mundial, cultural e natural – “Declaração de Estocolmo”.</c:v>
                </c:pt>
                <c:pt idx="14">
                  <c:v>Convenção sobre a diversidade biológica.</c:v>
                </c:pt>
                <c:pt idx="15">
                  <c:v>Declaração das Nações Unidas sobre os direitos dos povos indígenas.</c:v>
                </c:pt>
                <c:pt idx="16">
                  <c:v>Sistema Regional Interamericano de Proteção aos Direitos Humanos.</c:v>
                </c:pt>
                <c:pt idx="17">
                  <c:v>Declaração Americana dos Direitos e Deveres do Homem.</c:v>
                </c:pt>
                <c:pt idx="18">
                  <c:v>Convenção Americana sobre Direitos Humanos.</c:v>
                </c:pt>
                <c:pt idx="19">
                  <c:v>Protocolo adicional à Convenção Americana sobre Direitos Humanos em matéria de direitos econômicos, sociais e culturais – “Protocolo de San Salvador”.</c:v>
                </c:pt>
                <c:pt idx="20">
                  <c:v>Comissão Interamericana de Direitos Humanos e Corte Interamericana de Direitos Humanos: composição, funcionamento, atribuições e histórico de decisões.</c:v>
                </c:pt>
                <c:pt idx="21">
                  <c:v>Mecanismos de proteção aos direitos humanos na ordem jurídica nacional e internacional.</c:v>
                </c:pt>
                <c:pt idx="22">
                  <c:v>Direitos Humanos em espécie e grupos vulneráveis: Mulher, Negro, Criança e Adolescente, Idoso, Pessoa com Deficiência, Pessoas em situação de rua, Povos Indígenas, LGBT, Quilombolas, Sem-teto, Sem-terra, Imigrantes e Refugiados.</c:v>
                </c:pt>
              </c:strCache>
            </c:strRef>
          </c:cat>
          <c:val>
            <c:numRef>
              <c:f>'Direitos Humanos'!$G$8:$G$30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EA-4608-A50B-74B80D14E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250496"/>
        <c:axId val="384252144"/>
      </c:barChart>
      <c:catAx>
        <c:axId val="3842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2144"/>
        <c:crosses val="autoZero"/>
        <c:auto val="0"/>
        <c:lblAlgn val="ctr"/>
        <c:lblOffset val="100"/>
        <c:noMultiLvlLbl val="0"/>
      </c:catAx>
      <c:valAx>
        <c:axId val="3842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0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rgbClr val="10151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>
                <a:solidFill>
                  <a:schemeClr val="bg1"/>
                </a:solidFill>
              </a:rPr>
              <a:t>Avanço na Matéria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2B2-5744-860A-C0F6A4F3F036}"/>
              </c:ext>
            </c:extLst>
          </c:dPt>
          <c:dPt>
            <c:idx val="1"/>
            <c:bubble3D val="0"/>
            <c:spPr>
              <a:solidFill>
                <a:srgbClr val="FFCBC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2B2-5744-860A-C0F6A4F3F03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'Língua Portuguesa'!$B$26:$B$27</c:f>
              <c:strCache>
                <c:ptCount val="2"/>
                <c:pt idx="0">
                  <c:v>Percentual estudado</c:v>
                </c:pt>
                <c:pt idx="1">
                  <c:v>Percetual a estudar</c:v>
                </c:pt>
              </c:strCache>
            </c:strRef>
          </c:cat>
          <c:val>
            <c:numRef>
              <c:f>'Língua Portuguesa'!$D$26:$D$27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B2-5744-860A-C0F6A4F3F03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zero"/>
    <c:showDLblsOverMax val="1"/>
  </c:chart>
  <c:spPr>
    <a:solidFill>
      <a:srgbClr val="101519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bg1"/>
                </a:solidFill>
              </a:rPr>
              <a:t>QUESTÕES POR TEMA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Realizadas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Portuguesa'!$C$8:$C$25</c:f>
              <c:strCache>
                <c:ptCount val="18"/>
                <c:pt idx="0">
                  <c:v>Domínio da ortografia oficial.</c:v>
                </c:pt>
                <c:pt idx="1">
                  <c:v>Emprego da acentuação gráfica.</c:v>
                </c:pt>
                <c:pt idx="2">
                  <c:v>Emprego dos sinais de pontuação.</c:v>
                </c:pt>
                <c:pt idx="3">
                  <c:v>Emprego do sinal indicativo de crase.</c:v>
                </c:pt>
                <c:pt idx="4">
                  <c:v>Flexão nominal e verbal.</c:v>
                </c:pt>
                <c:pt idx="5">
                  <c:v>Pronomes: emprego, formas de tratamento e colocação.</c:v>
                </c:pt>
                <c:pt idx="6">
                  <c:v>Domínio dos mecanismos de coesão textual.</c:v>
                </c:pt>
                <c:pt idx="7">
                  <c:v>Emprego de tempos e modos verbais.</c:v>
                </c:pt>
                <c:pt idx="8">
                  <c:v>Vozes do verbo.</c:v>
                </c:pt>
                <c:pt idx="9">
                  <c:v>Concordância nominal e verbal.</c:v>
                </c:pt>
                <c:pt idx="10">
                  <c:v>Regência nominal e verbal.</c:v>
                </c:pt>
                <c:pt idx="11">
                  <c:v>Morfossintaxe.</c:v>
                </c:pt>
                <c:pt idx="12">
                  <c:v>Redação (confronto e reconhecimento de frases corretas e incorretas).</c:v>
                </c:pt>
                <c:pt idx="13">
                  <c:v>Compreensão e interpretação de textos de gêneros variados.</c:v>
                </c:pt>
                <c:pt idx="14">
                  <c:v>Reconhecimento de tipos e gêneros textuais.</c:v>
                </c:pt>
                <c:pt idx="15">
                  <c:v>Figuras de linguagem.</c:v>
                </c:pt>
                <c:pt idx="16">
                  <c:v>Discurso direto, indireto e indireto livre.</c:v>
                </c:pt>
                <c:pt idx="17">
                  <c:v>Adequação da linguagem ao tipo de documento.</c:v>
                </c:pt>
              </c:strCache>
            </c:strRef>
          </c:cat>
          <c:val>
            <c:numRef>
              <c:f>'Língua Portuguesa'!$F$8:$F$25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C-7E40-B70F-FD2BD095930D}"/>
            </c:ext>
          </c:extLst>
        </c:ser>
        <c:ser>
          <c:idx val="1"/>
          <c:order val="1"/>
          <c:tx>
            <c:v>Acertos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DCC-7E40-B70F-FD2BD095930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DCC-7E40-B70F-FD2BD095930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DCC-7E40-B70F-FD2BD095930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DCC-7E40-B70F-FD2BD095930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DCC-7E40-B70F-FD2BD095930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DCC-7E40-B70F-FD2BD095930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DCC-7E40-B70F-FD2BD095930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DCC-7E40-B70F-FD2BD095930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DCC-7E40-B70F-FD2BD095930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DCC-7E40-B70F-FD2BD09593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Portuguesa'!$C$8:$C$25</c:f>
              <c:strCache>
                <c:ptCount val="18"/>
                <c:pt idx="0">
                  <c:v>Domínio da ortografia oficial.</c:v>
                </c:pt>
                <c:pt idx="1">
                  <c:v>Emprego da acentuação gráfica.</c:v>
                </c:pt>
                <c:pt idx="2">
                  <c:v>Emprego dos sinais de pontuação.</c:v>
                </c:pt>
                <c:pt idx="3">
                  <c:v>Emprego do sinal indicativo de crase.</c:v>
                </c:pt>
                <c:pt idx="4">
                  <c:v>Flexão nominal e verbal.</c:v>
                </c:pt>
                <c:pt idx="5">
                  <c:v>Pronomes: emprego, formas de tratamento e colocação.</c:v>
                </c:pt>
                <c:pt idx="6">
                  <c:v>Domínio dos mecanismos de coesão textual.</c:v>
                </c:pt>
                <c:pt idx="7">
                  <c:v>Emprego de tempos e modos verbais.</c:v>
                </c:pt>
                <c:pt idx="8">
                  <c:v>Vozes do verbo.</c:v>
                </c:pt>
                <c:pt idx="9">
                  <c:v>Concordância nominal e verbal.</c:v>
                </c:pt>
                <c:pt idx="10">
                  <c:v>Regência nominal e verbal.</c:v>
                </c:pt>
                <c:pt idx="11">
                  <c:v>Morfossintaxe.</c:v>
                </c:pt>
                <c:pt idx="12">
                  <c:v>Redação (confronto e reconhecimento de frases corretas e incorretas).</c:v>
                </c:pt>
                <c:pt idx="13">
                  <c:v>Compreensão e interpretação de textos de gêneros variados.</c:v>
                </c:pt>
                <c:pt idx="14">
                  <c:v>Reconhecimento de tipos e gêneros textuais.</c:v>
                </c:pt>
                <c:pt idx="15">
                  <c:v>Figuras de linguagem.</c:v>
                </c:pt>
                <c:pt idx="16">
                  <c:v>Discurso direto, indireto e indireto livre.</c:v>
                </c:pt>
                <c:pt idx="17">
                  <c:v>Adequação da linguagem ao tipo de documento.</c:v>
                </c:pt>
              </c:strCache>
            </c:strRef>
          </c:cat>
          <c:val>
            <c:numRef>
              <c:f>'Língua Portuguesa'!$G$8:$G$25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DCC-7E40-B70F-FD2BD0959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250496"/>
        <c:axId val="384252144"/>
      </c:barChart>
      <c:catAx>
        <c:axId val="3842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2144"/>
        <c:crosses val="autoZero"/>
        <c:auto val="0"/>
        <c:lblAlgn val="ctr"/>
        <c:lblOffset val="100"/>
        <c:noMultiLvlLbl val="0"/>
      </c:catAx>
      <c:valAx>
        <c:axId val="3842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0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rgbClr val="10151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>
                <a:solidFill>
                  <a:schemeClr val="bg1"/>
                </a:solidFill>
              </a:rPr>
              <a:t>Avanço na Matéria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79E-4285-A447-A0B34BCE79EA}"/>
              </c:ext>
            </c:extLst>
          </c:dPt>
          <c:dPt>
            <c:idx val="1"/>
            <c:bubble3D val="0"/>
            <c:spPr>
              <a:solidFill>
                <a:srgbClr val="FFCBC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79E-4285-A447-A0B34BCE79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'Noções de Informática'!$B$14:$B$15</c:f>
              <c:strCache>
                <c:ptCount val="2"/>
                <c:pt idx="0">
                  <c:v>Percentual estudado</c:v>
                </c:pt>
                <c:pt idx="1">
                  <c:v>Percetual a estudar</c:v>
                </c:pt>
              </c:strCache>
            </c:strRef>
          </c:cat>
          <c:val>
            <c:numRef>
              <c:f>'Noções de Informática'!$D$14:$D$15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9E-4285-A447-A0B34BCE79E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zero"/>
    <c:showDLblsOverMax val="1"/>
  </c:chart>
  <c:spPr>
    <a:solidFill>
      <a:srgbClr val="101519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bg1"/>
                </a:solidFill>
              </a:rPr>
              <a:t>QUESTÕES POR TEMA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Realizadas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'Noções de Informática'!$C$8:$C$13</c:f>
              <c:strCache>
                <c:ptCount val="6"/>
                <c:pt idx="0">
                  <c:v>Hardware</c:v>
                </c:pt>
                <c:pt idx="1">
                  <c:v>Noções de sistema operacional (Windows)</c:v>
                </c:pt>
                <c:pt idx="2">
                  <c:v>Edição de textos, planilhas e apresentações (ambientes Microsoft Office e BrOffice)</c:v>
                </c:pt>
                <c:pt idx="3">
                  <c:v>Computação em nuvem</c:v>
                </c:pt>
                <c:pt idx="4">
                  <c:v>Correio Eletrônico</c:v>
                </c:pt>
                <c:pt idx="5">
                  <c:v>Segurança da Informação</c:v>
                </c:pt>
              </c:strCache>
            </c:strRef>
          </c:cat>
          <c:val>
            <c:numRef>
              <c:f>'Noções de Informática'!$F$8:$F$13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1-44D8-863D-2E051BBDA77E}"/>
            </c:ext>
          </c:extLst>
        </c:ser>
        <c:ser>
          <c:idx val="1"/>
          <c:order val="1"/>
          <c:tx>
            <c:v>Acertos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61-44D8-863D-2E051BBDA77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D61-44D8-863D-2E051BBDA77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D61-44D8-863D-2E051BBDA77E}"/>
              </c:ext>
            </c:extLst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'Noções de Informática'!$C$8:$C$13</c:f>
              <c:strCache>
                <c:ptCount val="6"/>
                <c:pt idx="0">
                  <c:v>Hardware</c:v>
                </c:pt>
                <c:pt idx="1">
                  <c:v>Noções de sistema operacional (Windows)</c:v>
                </c:pt>
                <c:pt idx="2">
                  <c:v>Edição de textos, planilhas e apresentações (ambientes Microsoft Office e BrOffice)</c:v>
                </c:pt>
                <c:pt idx="3">
                  <c:v>Computação em nuvem</c:v>
                </c:pt>
                <c:pt idx="4">
                  <c:v>Correio Eletrônico</c:v>
                </c:pt>
                <c:pt idx="5">
                  <c:v>Segurança da Informação</c:v>
                </c:pt>
              </c:strCache>
            </c:strRef>
          </c:cat>
          <c:val>
            <c:numRef>
              <c:f>'Noções de Informática'!$G$8:$G$13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61-44D8-863D-2E051BBDA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250496"/>
        <c:axId val="384252144"/>
      </c:barChart>
      <c:catAx>
        <c:axId val="3842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2144"/>
        <c:crosses val="autoZero"/>
        <c:auto val="0"/>
        <c:lblAlgn val="ctr"/>
        <c:lblOffset val="100"/>
        <c:noMultiLvlLbl val="0"/>
      </c:catAx>
      <c:valAx>
        <c:axId val="3842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0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rgbClr val="10151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>
                <a:solidFill>
                  <a:schemeClr val="bg1"/>
                </a:solidFill>
              </a:rPr>
              <a:t>Avanço na Matéria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5A4-4C55-9817-8C25E3F6DD7F}"/>
              </c:ext>
            </c:extLst>
          </c:dPt>
          <c:dPt>
            <c:idx val="1"/>
            <c:bubble3D val="0"/>
            <c:spPr>
              <a:solidFill>
                <a:srgbClr val="FFCBC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5A4-4C55-9817-8C25E3F6D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Ética!$B$11:$B$12</c:f>
              <c:strCache>
                <c:ptCount val="2"/>
                <c:pt idx="0">
                  <c:v>Percentual estudado</c:v>
                </c:pt>
                <c:pt idx="1">
                  <c:v>Percetual a estudar</c:v>
                </c:pt>
              </c:strCache>
            </c:strRef>
          </c:cat>
          <c:val>
            <c:numRef>
              <c:f>Ética!$D$11:$D$12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A4-4C55-9817-8C25E3F6DD7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zero"/>
    <c:showDLblsOverMax val="1"/>
  </c:chart>
  <c:spPr>
    <a:solidFill>
      <a:srgbClr val="101519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bg1"/>
                </a:solidFill>
              </a:rPr>
              <a:t>QUESTÕES POR TEMA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Realizadas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Ética!$C$8:$C$10</c:f>
              <c:strCache>
                <c:ptCount val="3"/>
                <c:pt idx="0">
                  <c:v>Ética e moral. Ética, princípios e valores. Ética e democracia: exercício da cidadania. Ética e função pública.</c:v>
                </c:pt>
                <c:pt idx="1">
                  <c:v>Decreto Nº 6.029/2007 – Sistema de Gestão de Ética do Poder Executivo Federal</c:v>
                </c:pt>
                <c:pt idx="2">
                  <c:v>Decreto Nº 6.029/2007 – Sistema de Gestão de Ética do Poder Executivo Federal</c:v>
                </c:pt>
              </c:strCache>
            </c:strRef>
          </c:cat>
          <c:val>
            <c:numRef>
              <c:f>Ética!$F$8:$F$10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E-4E24-B99D-7D5F9D678BE7}"/>
            </c:ext>
          </c:extLst>
        </c:ser>
        <c:ser>
          <c:idx val="1"/>
          <c:order val="1"/>
          <c:tx>
            <c:v>Acertos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20E-4E24-B99D-7D5F9D678BE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20E-4E24-B99D-7D5F9D678BE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20E-4E24-B99D-7D5F9D678B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Ética!$C$8:$C$10</c:f>
              <c:strCache>
                <c:ptCount val="3"/>
                <c:pt idx="0">
                  <c:v>Ética e moral. Ética, princípios e valores. Ética e democracia: exercício da cidadania. Ética e função pública.</c:v>
                </c:pt>
                <c:pt idx="1">
                  <c:v>Decreto Nº 6.029/2007 – Sistema de Gestão de Ética do Poder Executivo Federal</c:v>
                </c:pt>
                <c:pt idx="2">
                  <c:v>Decreto Nº 6.029/2007 – Sistema de Gestão de Ética do Poder Executivo Federal</c:v>
                </c:pt>
              </c:strCache>
            </c:strRef>
          </c:cat>
          <c:val>
            <c:numRef>
              <c:f>Ética!$G$8:$G$10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0E-4E24-B99D-7D5F9D67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250496"/>
        <c:axId val="384252144"/>
      </c:barChart>
      <c:catAx>
        <c:axId val="3842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2144"/>
        <c:crosses val="autoZero"/>
        <c:auto val="0"/>
        <c:lblAlgn val="ctr"/>
        <c:lblOffset val="100"/>
        <c:noMultiLvlLbl val="0"/>
      </c:catAx>
      <c:valAx>
        <c:axId val="3842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250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rgbClr val="10151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 sz="2400">
                <a:solidFill>
                  <a:schemeClr val="bg1"/>
                </a:solidFill>
              </a:rPr>
              <a:t>Avanço na Matéria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E41-4BD8-88C4-AF0ED13FF26A}"/>
              </c:ext>
            </c:extLst>
          </c:dPt>
          <c:dPt>
            <c:idx val="1"/>
            <c:bubble3D val="0"/>
            <c:spPr>
              <a:solidFill>
                <a:srgbClr val="FFCBC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E41-4BD8-88C4-AF0ED13FF26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'Direito Constitucional'!$B$22:$B$23</c:f>
              <c:strCache>
                <c:ptCount val="2"/>
                <c:pt idx="0">
                  <c:v>Percentual estudado</c:v>
                </c:pt>
                <c:pt idx="1">
                  <c:v>Percetual a estudar</c:v>
                </c:pt>
              </c:strCache>
            </c:strRef>
          </c:cat>
          <c:val>
            <c:numRef>
              <c:f>'Direito Constitucional'!$D$22:$D$23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41-4BD8-88C4-AF0ED13FF26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zero"/>
    <c:showDLblsOverMax val="1"/>
  </c:chart>
  <c:spPr>
    <a:solidFill>
      <a:srgbClr val="101519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27</xdr:row>
      <xdr:rowOff>142875</xdr:rowOff>
    </xdr:from>
    <xdr:ext cx="5572125" cy="4953000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CDD70955-B885-8247-8C36-6F70FB346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1</xdr:col>
      <xdr:colOff>907</xdr:colOff>
      <xdr:row>18</xdr:row>
      <xdr:rowOff>156029</xdr:rowOff>
    </xdr:from>
    <xdr:to>
      <xdr:col>7</xdr:col>
      <xdr:colOff>769257</xdr:colOff>
      <xdr:row>52</xdr:row>
      <xdr:rowOff>84667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73089F-847F-F94C-80F3-53DECF9DE6DA}"/>
            </a:ext>
            <a:ext uri="{147F2762-F138-4A5C-976F-8EAC2B608ADB}">
              <a16:predDERef xmlns:a16="http://schemas.microsoft.com/office/drawing/2014/main" pred="{CDD70955-B885-8247-8C36-6F70FB346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781050</xdr:colOff>
      <xdr:row>7</xdr:row>
      <xdr:rowOff>28575</xdr:rowOff>
    </xdr:from>
    <xdr:to>
      <xdr:col>12</xdr:col>
      <xdr:colOff>1562100</xdr:colOff>
      <xdr:row>16</xdr:row>
      <xdr:rowOff>161925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9983F50-7763-9ED8-C6D3-2FEDECAF80D6}"/>
            </a:ext>
            <a:ext uri="{147F2762-F138-4A5C-976F-8EAC2B608ADB}">
              <a16:predDERef xmlns:a16="http://schemas.microsoft.com/office/drawing/2014/main" pred="{E873089F-847F-F94C-80F3-53DECF9DE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0" y="1533525"/>
          <a:ext cx="2476500" cy="2171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59620</xdr:rowOff>
    </xdr:from>
    <xdr:to>
      <xdr:col>2</xdr:col>
      <xdr:colOff>4133850</xdr:colOff>
      <xdr:row>4</xdr:row>
      <xdr:rowOff>111829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E193FCD-04F6-022B-874B-0A398CB3E2BC}"/>
            </a:ext>
            <a:ext uri="{147F2762-F138-4A5C-976F-8EAC2B608ADB}">
              <a16:predDERef xmlns:a16="http://schemas.microsoft.com/office/drawing/2014/main" pred="{E9983F50-7763-9ED8-C6D3-2FEDECAF8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9620"/>
          <a:ext cx="4574381" cy="8499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41</xdr:row>
      <xdr:rowOff>142875</xdr:rowOff>
    </xdr:from>
    <xdr:ext cx="4905375" cy="5038725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D511D0B2-9BDE-4E0F-9F2E-B586F2AB1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362857</xdr:colOff>
      <xdr:row>32</xdr:row>
      <xdr:rowOff>156029</xdr:rowOff>
    </xdr:from>
    <xdr:to>
      <xdr:col>7</xdr:col>
      <xdr:colOff>769257</xdr:colOff>
      <xdr:row>66</xdr:row>
      <xdr:rowOff>84667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B11E0518-3896-4373-A38B-95AB89ADCC34}"/>
            </a:ext>
            <a:ext uri="{147F2762-F138-4A5C-976F-8EAC2B608ADB}">
              <a16:predDERef xmlns:a16="http://schemas.microsoft.com/office/drawing/2014/main" pred="{D511D0B2-9BDE-4E0F-9F2E-B586F2AB1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2</xdr:col>
      <xdr:colOff>4133850</xdr:colOff>
      <xdr:row>4</xdr:row>
      <xdr:rowOff>123825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F5DE19E-61F5-499D-BAA2-C99FBEFD9896}"/>
            </a:ext>
            <a:ext uri="{147F2762-F138-4A5C-976F-8EAC2B608ADB}">
              <a16:predDERef xmlns:a16="http://schemas.microsoft.com/office/drawing/2014/main" pred="{B11E0518-3896-4373-A38B-95AB89ADC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7625"/>
          <a:ext cx="4572000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127000</xdr:colOff>
      <xdr:row>36</xdr:row>
      <xdr:rowOff>146049</xdr:rowOff>
    </xdr:from>
    <xdr:ext cx="6413499" cy="4667251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4E382BFA-BB91-ED43-A881-1415726A3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362857</xdr:colOff>
      <xdr:row>27</xdr:row>
      <xdr:rowOff>156029</xdr:rowOff>
    </xdr:from>
    <xdr:to>
      <xdr:col>7</xdr:col>
      <xdr:colOff>769257</xdr:colOff>
      <xdr:row>61</xdr:row>
      <xdr:rowOff>84667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88D240-9F36-B14A-A343-028CC0AEB01B}"/>
            </a:ext>
            <a:ext uri="{147F2762-F138-4A5C-976F-8EAC2B608ADB}">
              <a16:predDERef xmlns:a16="http://schemas.microsoft.com/office/drawing/2014/main" pred="{4E382BFA-BB91-ED43-A881-1415726A3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56269</xdr:rowOff>
    </xdr:from>
    <xdr:to>
      <xdr:col>2</xdr:col>
      <xdr:colOff>4133850</xdr:colOff>
      <xdr:row>4</xdr:row>
      <xdr:rowOff>115180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2785CD-D367-4B20-AF4F-BBF932A3C134}"/>
            </a:ext>
            <a:ext uri="{147F2762-F138-4A5C-976F-8EAC2B608ADB}">
              <a16:predDERef xmlns:a16="http://schemas.microsoft.com/office/drawing/2014/main" pred="{7888D240-9F36-B14A-A343-028CC0AEB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6269"/>
          <a:ext cx="4572000" cy="8494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24</xdr:row>
      <xdr:rowOff>142875</xdr:rowOff>
    </xdr:from>
    <xdr:ext cx="4867275" cy="4981575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9906E9C2-7CA2-490B-9D31-8BC57B1C4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362857</xdr:colOff>
      <xdr:row>15</xdr:row>
      <xdr:rowOff>156029</xdr:rowOff>
    </xdr:from>
    <xdr:to>
      <xdr:col>7</xdr:col>
      <xdr:colOff>769257</xdr:colOff>
      <xdr:row>49</xdr:row>
      <xdr:rowOff>84667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233036C5-CFF8-430B-B210-B73999EE2BD5}"/>
            </a:ext>
            <a:ext uri="{147F2762-F138-4A5C-976F-8EAC2B608ADB}">
              <a16:predDERef xmlns:a16="http://schemas.microsoft.com/office/drawing/2014/main" pred="{9906E9C2-7CA2-490B-9D31-8BC57B1C4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56269</xdr:rowOff>
    </xdr:from>
    <xdr:to>
      <xdr:col>2</xdr:col>
      <xdr:colOff>4133850</xdr:colOff>
      <xdr:row>4</xdr:row>
      <xdr:rowOff>115180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DF5480B-FD8D-4250-904A-F3FFA33D0571}"/>
            </a:ext>
            <a:ext uri="{147F2762-F138-4A5C-976F-8EAC2B608ADB}">
              <a16:predDERef xmlns:a16="http://schemas.microsoft.com/office/drawing/2014/main" pred="{233036C5-CFF8-430B-B210-B73999EE2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6269"/>
          <a:ext cx="4572000" cy="8494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21</xdr:row>
      <xdr:rowOff>142875</xdr:rowOff>
    </xdr:from>
    <xdr:ext cx="4905375" cy="4953000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F6C0C6F2-A99B-4DCF-BB8C-8FBA33E16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362857</xdr:colOff>
      <xdr:row>12</xdr:row>
      <xdr:rowOff>156029</xdr:rowOff>
    </xdr:from>
    <xdr:to>
      <xdr:col>7</xdr:col>
      <xdr:colOff>769257</xdr:colOff>
      <xdr:row>46</xdr:row>
      <xdr:rowOff>84667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B88A728C-53FC-495E-8CCC-449ABBB0DB38}"/>
            </a:ext>
            <a:ext uri="{147F2762-F138-4A5C-976F-8EAC2B608ADB}">
              <a16:predDERef xmlns:a16="http://schemas.microsoft.com/office/drawing/2014/main" pred="{F6C0C6F2-A99B-4DCF-BB8C-8FBA33E16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65794</xdr:rowOff>
    </xdr:from>
    <xdr:to>
      <xdr:col>2</xdr:col>
      <xdr:colOff>4133850</xdr:colOff>
      <xdr:row>4</xdr:row>
      <xdr:rowOff>124705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5B66C50-12DB-493D-84F8-6BC2D47278D9}"/>
            </a:ext>
            <a:ext uri="{147F2762-F138-4A5C-976F-8EAC2B608ADB}">
              <a16:predDERef xmlns:a16="http://schemas.microsoft.com/office/drawing/2014/main" pred="{B88A728C-53FC-495E-8CCC-449ABBB0D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5794"/>
          <a:ext cx="4572000" cy="8494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32</xdr:row>
      <xdr:rowOff>142875</xdr:rowOff>
    </xdr:from>
    <xdr:ext cx="4905375" cy="4953000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9D763F0E-3090-4F91-ADAC-643207843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362857</xdr:colOff>
      <xdr:row>23</xdr:row>
      <xdr:rowOff>156029</xdr:rowOff>
    </xdr:from>
    <xdr:to>
      <xdr:col>7</xdr:col>
      <xdr:colOff>769257</xdr:colOff>
      <xdr:row>57</xdr:row>
      <xdr:rowOff>84667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D222358C-5A7D-4404-9A1D-E837AE311843}"/>
            </a:ext>
            <a:ext uri="{147F2762-F138-4A5C-976F-8EAC2B608ADB}">
              <a16:predDERef xmlns:a16="http://schemas.microsoft.com/office/drawing/2014/main" pred="{9D763F0E-3090-4F91-ADAC-643207843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56269</xdr:rowOff>
    </xdr:from>
    <xdr:to>
      <xdr:col>2</xdr:col>
      <xdr:colOff>4133850</xdr:colOff>
      <xdr:row>4</xdr:row>
      <xdr:rowOff>115180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D150F48-C973-4C96-B518-BA25614856F6}"/>
            </a:ext>
            <a:ext uri="{147F2762-F138-4A5C-976F-8EAC2B608ADB}">
              <a16:predDERef xmlns:a16="http://schemas.microsoft.com/office/drawing/2014/main" pred="{D222358C-5A7D-4404-9A1D-E837AE311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6269"/>
          <a:ext cx="4572000" cy="8494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29</xdr:row>
      <xdr:rowOff>142875</xdr:rowOff>
    </xdr:from>
    <xdr:ext cx="4867275" cy="4981575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4BB88D7E-69BE-4E7C-A44F-03125FBA5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362857</xdr:colOff>
      <xdr:row>20</xdr:row>
      <xdr:rowOff>156029</xdr:rowOff>
    </xdr:from>
    <xdr:to>
      <xdr:col>7</xdr:col>
      <xdr:colOff>769257</xdr:colOff>
      <xdr:row>54</xdr:row>
      <xdr:rowOff>84667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7D0F6D1B-7A73-4AE7-A5FD-E2BE8CAE212B}"/>
            </a:ext>
            <a:ext uri="{147F2762-F138-4A5C-976F-8EAC2B608ADB}">
              <a16:predDERef xmlns:a16="http://schemas.microsoft.com/office/drawing/2014/main" pred="{4BB88D7E-69BE-4E7C-A44F-03125FBA5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65794</xdr:rowOff>
    </xdr:from>
    <xdr:to>
      <xdr:col>2</xdr:col>
      <xdr:colOff>4133850</xdr:colOff>
      <xdr:row>4</xdr:row>
      <xdr:rowOff>124705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653EC9C-B4AB-4B56-92CB-962AEAE2D791}"/>
            </a:ext>
            <a:ext uri="{147F2762-F138-4A5C-976F-8EAC2B608ADB}">
              <a16:predDERef xmlns:a16="http://schemas.microsoft.com/office/drawing/2014/main" pred="{7D0F6D1B-7A73-4AE7-A5FD-E2BE8CAE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5794"/>
          <a:ext cx="4572000" cy="8494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28</xdr:row>
      <xdr:rowOff>142875</xdr:rowOff>
    </xdr:from>
    <xdr:ext cx="4829175" cy="4953000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33D61FBD-56F8-44B4-86D0-6967B8C3B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362857</xdr:colOff>
      <xdr:row>19</xdr:row>
      <xdr:rowOff>156029</xdr:rowOff>
    </xdr:from>
    <xdr:to>
      <xdr:col>7</xdr:col>
      <xdr:colOff>769257</xdr:colOff>
      <xdr:row>53</xdr:row>
      <xdr:rowOff>84667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372059F0-ECF2-4218-90F8-B0BADEEC00D8}"/>
            </a:ext>
            <a:ext uri="{147F2762-F138-4A5C-976F-8EAC2B608ADB}">
              <a16:predDERef xmlns:a16="http://schemas.microsoft.com/office/drawing/2014/main" pred="{33D61FBD-56F8-44B4-86D0-6967B8C3B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56269</xdr:rowOff>
    </xdr:from>
    <xdr:to>
      <xdr:col>2</xdr:col>
      <xdr:colOff>4133850</xdr:colOff>
      <xdr:row>4</xdr:row>
      <xdr:rowOff>115180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60F599F-2DA8-4D87-962A-D8A2A6FD578D}"/>
            </a:ext>
            <a:ext uri="{147F2762-F138-4A5C-976F-8EAC2B608ADB}">
              <a16:predDERef xmlns:a16="http://schemas.microsoft.com/office/drawing/2014/main" pred="{372059F0-ECF2-4218-90F8-B0BADEEC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6269"/>
          <a:ext cx="4572000" cy="8494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26</xdr:row>
      <xdr:rowOff>142875</xdr:rowOff>
    </xdr:from>
    <xdr:ext cx="4905375" cy="5038725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DB7314AD-D601-4A8E-A4A0-DFB532E64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362857</xdr:colOff>
      <xdr:row>17</xdr:row>
      <xdr:rowOff>156029</xdr:rowOff>
    </xdr:from>
    <xdr:to>
      <xdr:col>7</xdr:col>
      <xdr:colOff>769257</xdr:colOff>
      <xdr:row>51</xdr:row>
      <xdr:rowOff>84667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C3C14F3B-6669-4FEB-AB1E-7D386861A814}"/>
            </a:ext>
            <a:ext uri="{147F2762-F138-4A5C-976F-8EAC2B608ADB}">
              <a16:predDERef xmlns:a16="http://schemas.microsoft.com/office/drawing/2014/main" pred="{DB7314AD-D601-4A8E-A4A0-DFB532E64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56269</xdr:rowOff>
    </xdr:from>
    <xdr:to>
      <xdr:col>2</xdr:col>
      <xdr:colOff>4133850</xdr:colOff>
      <xdr:row>4</xdr:row>
      <xdr:rowOff>115180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6ED8426-94E3-4934-81C9-F55876B70EBA}"/>
            </a:ext>
            <a:ext uri="{147F2762-F138-4A5C-976F-8EAC2B608ADB}">
              <a16:predDERef xmlns:a16="http://schemas.microsoft.com/office/drawing/2014/main" pred="{C3C14F3B-6669-4FEB-AB1E-7D386861A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6269"/>
          <a:ext cx="4572000" cy="8494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23</xdr:row>
      <xdr:rowOff>142875</xdr:rowOff>
    </xdr:from>
    <xdr:ext cx="4905375" cy="5038725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FBD9B76D-C4B0-46DE-B850-5BB4693DB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362857</xdr:colOff>
      <xdr:row>14</xdr:row>
      <xdr:rowOff>156029</xdr:rowOff>
    </xdr:from>
    <xdr:to>
      <xdr:col>7</xdr:col>
      <xdr:colOff>769257</xdr:colOff>
      <xdr:row>48</xdr:row>
      <xdr:rowOff>84667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FFFA969D-4209-440C-ABDA-D43105A86BBF}"/>
            </a:ext>
            <a:ext uri="{147F2762-F138-4A5C-976F-8EAC2B608ADB}">
              <a16:predDERef xmlns:a16="http://schemas.microsoft.com/office/drawing/2014/main" pred="{FBD9B76D-C4B0-46DE-B850-5BB4693DB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56269</xdr:rowOff>
    </xdr:from>
    <xdr:to>
      <xdr:col>2</xdr:col>
      <xdr:colOff>4133850</xdr:colOff>
      <xdr:row>4</xdr:row>
      <xdr:rowOff>115180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237C6F2-2507-46B6-9DDA-4052C738061C}"/>
            </a:ext>
            <a:ext uri="{147F2762-F138-4A5C-976F-8EAC2B608ADB}">
              <a16:predDERef xmlns:a16="http://schemas.microsoft.com/office/drawing/2014/main" pred="{FFFA969D-4209-440C-ABDA-D43105A86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6269"/>
          <a:ext cx="4572000" cy="849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9242B"/>
      </a:dk1>
      <a:lt1>
        <a:srgbClr val="FFFFFF"/>
      </a:lt1>
      <a:dk2>
        <a:srgbClr val="19242B"/>
      </a:dk2>
      <a:lt2>
        <a:srgbClr val="FFFFFF"/>
      </a:lt2>
      <a:accent1>
        <a:srgbClr val="57BB8A"/>
      </a:accent1>
      <a:accent2>
        <a:srgbClr val="017C01"/>
      </a:accent2>
      <a:accent3>
        <a:srgbClr val="13E313"/>
      </a:accent3>
      <a:accent4>
        <a:srgbClr val="00BD00"/>
      </a:accent4>
      <a:accent5>
        <a:srgbClr val="19242B"/>
      </a:accent5>
      <a:accent6>
        <a:srgbClr val="46BDC6"/>
      </a:accent6>
      <a:hlink>
        <a:srgbClr val="13E313"/>
      </a:hlink>
      <a:folHlink>
        <a:srgbClr val="13E313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123passei.com.br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www.123passei.com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123passei.com.b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123passei.com.b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123passei.com.b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123passei.com.br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123passei.com.br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123passei.com.br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123passei.com.br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123passei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28C5-35D4-BC4E-B414-93EDFBEB91CA}">
  <sheetPr>
    <tabColor rgb="FF1E2C2D"/>
    <outlinePr summaryBelow="0" summaryRight="0"/>
    <pageSetUpPr fitToPage="1"/>
  </sheetPr>
  <dimension ref="B1:P986"/>
  <sheetViews>
    <sheetView showGridLines="0" tabSelected="1" zoomScale="80" zoomScaleNormal="80" workbookViewId="0">
      <selection activeCell="C10" sqref="C10"/>
    </sheetView>
  </sheetViews>
  <sheetFormatPr defaultColWidth="12.7109375" defaultRowHeight="15" customHeight="1"/>
  <cols>
    <col min="1" max="1" width="1.28515625" customWidth="1"/>
    <col min="2" max="2" width="5.28515625" customWidth="1"/>
    <col min="3" max="3" width="112.42578125" customWidth="1"/>
    <col min="4" max="4" width="12.140625" bestFit="1" customWidth="1"/>
    <col min="5" max="5" width="0.85546875" customWidth="1"/>
    <col min="6" max="6" width="13.7109375" bestFit="1" customWidth="1"/>
    <col min="7" max="7" width="10" bestFit="1" customWidth="1"/>
    <col min="8" max="8" width="10.28515625" customWidth="1"/>
    <col min="9" max="9" width="1" customWidth="1"/>
    <col min="13" max="13" width="24.42578125" bestFit="1" customWidth="1"/>
    <col min="14" max="14" width="20.7109375" customWidth="1"/>
  </cols>
  <sheetData>
    <row r="1" spans="2:14" ht="14.25" customHeight="1"/>
    <row r="2" spans="2:14" ht="15.75" customHeight="1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15.75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17.100000000000001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4" ht="13.5" thickBot="1"/>
    <row r="6" spans="2:14" ht="24" customHeight="1">
      <c r="B6" s="42" t="s">
        <v>1</v>
      </c>
      <c r="C6" s="43"/>
      <c r="D6" s="44"/>
      <c r="F6" s="48" t="s">
        <v>2</v>
      </c>
      <c r="G6" s="49"/>
      <c r="H6" s="50"/>
      <c r="J6" s="51" t="s">
        <v>3</v>
      </c>
      <c r="K6" s="52"/>
      <c r="L6" s="52"/>
      <c r="M6" s="52"/>
      <c r="N6" s="53"/>
    </row>
    <row r="7" spans="2:14" ht="18.95" customHeight="1">
      <c r="B7" s="45"/>
      <c r="C7" s="46"/>
      <c r="D7" s="47"/>
      <c r="F7" s="9" t="s">
        <v>4</v>
      </c>
      <c r="G7" s="10" t="s">
        <v>5</v>
      </c>
      <c r="H7" s="11" t="s">
        <v>6</v>
      </c>
      <c r="J7" s="54"/>
      <c r="K7" s="55"/>
      <c r="L7" s="55"/>
      <c r="M7" s="55"/>
      <c r="N7" s="56"/>
    </row>
    <row r="8" spans="2:14" ht="18" customHeight="1">
      <c r="B8" s="15">
        <v>1</v>
      </c>
      <c r="C8" s="17" t="str">
        <f>'Língua Portuguesa'!B6</f>
        <v>LÍNGUA PORTUGUESA</v>
      </c>
      <c r="D8" s="14" t="s">
        <v>7</v>
      </c>
      <c r="E8" s="4"/>
      <c r="F8" s="6">
        <f>'Língua Portuguesa'!F26</f>
        <v>18</v>
      </c>
      <c r="G8" s="6">
        <f>'Língua Portuguesa'!G26</f>
        <v>18</v>
      </c>
      <c r="H8" s="7">
        <f t="shared" ref="H8:H16" si="0">G8/F8</f>
        <v>1</v>
      </c>
      <c r="J8" s="60"/>
      <c r="K8" s="61"/>
      <c r="L8" s="61"/>
      <c r="M8" s="61"/>
      <c r="N8" s="62"/>
    </row>
    <row r="9" spans="2:14" ht="18">
      <c r="B9" s="16">
        <f t="shared" ref="B9:B16" si="1">B8+1</f>
        <v>2</v>
      </c>
      <c r="C9" s="17" t="str">
        <f>'Noções de Informática'!B6</f>
        <v>NOÇÕES DE INFORMÁTICA</v>
      </c>
      <c r="D9" s="14" t="s">
        <v>7</v>
      </c>
      <c r="E9" s="4"/>
      <c r="F9" s="6">
        <f>'Noções de Informática'!F14</f>
        <v>6</v>
      </c>
      <c r="G9" s="6">
        <f>'Noções de Informática'!G14</f>
        <v>6</v>
      </c>
      <c r="H9" s="7">
        <f t="shared" si="0"/>
        <v>1</v>
      </c>
      <c r="J9" s="63"/>
      <c r="K9" s="64"/>
      <c r="L9" s="64"/>
      <c r="M9" s="64"/>
      <c r="N9" s="65"/>
    </row>
    <row r="10" spans="2:14" ht="18">
      <c r="B10" s="16">
        <f t="shared" si="1"/>
        <v>3</v>
      </c>
      <c r="C10" s="17" t="str">
        <f>'Direito Constitucional'!B6</f>
        <v>DIREITO CONSTITUCIONAL</v>
      </c>
      <c r="D10" s="14" t="s">
        <v>7</v>
      </c>
      <c r="E10" s="4"/>
      <c r="F10" s="6">
        <f>'Direito Constitucional'!F22</f>
        <v>14</v>
      </c>
      <c r="G10" s="6">
        <f>'Direito Constitucional'!G22</f>
        <v>14</v>
      </c>
      <c r="H10" s="7">
        <f t="shared" si="0"/>
        <v>1</v>
      </c>
      <c r="J10" s="63"/>
      <c r="K10" s="64"/>
      <c r="L10" s="64"/>
      <c r="M10" s="64"/>
      <c r="N10" s="65"/>
    </row>
    <row r="11" spans="2:14" ht="18">
      <c r="B11" s="16">
        <f t="shared" si="1"/>
        <v>4</v>
      </c>
      <c r="C11" s="17" t="str">
        <f>'Direito Administrativo'!B6</f>
        <v>DIREITO ADMINISTRATIVO</v>
      </c>
      <c r="D11" s="14" t="s">
        <v>7</v>
      </c>
      <c r="E11" s="4"/>
      <c r="F11" s="6">
        <f>'Direito Administrativo'!F19</f>
        <v>11</v>
      </c>
      <c r="G11" s="6">
        <f>'Direito Administrativo'!G19</f>
        <v>11</v>
      </c>
      <c r="H11" s="7">
        <f t="shared" ref="H11:H15" si="2">G11/F11</f>
        <v>1</v>
      </c>
      <c r="J11" s="63"/>
      <c r="K11" s="64"/>
      <c r="L11" s="64"/>
      <c r="M11" s="64"/>
      <c r="N11" s="65"/>
    </row>
    <row r="12" spans="2:14" ht="18">
      <c r="B12" s="16">
        <f t="shared" si="1"/>
        <v>5</v>
      </c>
      <c r="C12" s="17" t="str">
        <f>Ética!B6</f>
        <v>ÉTICA NO SERVIÇO PÚBLICO</v>
      </c>
      <c r="D12" s="14" t="s">
        <v>7</v>
      </c>
      <c r="E12" s="4"/>
      <c r="F12" s="6">
        <f>Ética!F11</f>
        <v>3</v>
      </c>
      <c r="G12" s="6">
        <f>Ética!G11</f>
        <v>3</v>
      </c>
      <c r="H12" s="7">
        <f t="shared" si="2"/>
        <v>1</v>
      </c>
      <c r="J12" s="63"/>
      <c r="K12" s="64"/>
      <c r="L12" s="64"/>
      <c r="M12" s="64"/>
      <c r="N12" s="65"/>
    </row>
    <row r="13" spans="2:14" ht="18">
      <c r="B13" s="16">
        <f t="shared" si="1"/>
        <v>6</v>
      </c>
      <c r="C13" s="17" t="str">
        <f>'Raciocínio Lógico'!B6</f>
        <v>RACIOCÍNIO LÓGICO</v>
      </c>
      <c r="D13" s="14" t="s">
        <v>7</v>
      </c>
      <c r="E13" s="4"/>
      <c r="F13" s="6">
        <f>'Raciocínio Lógico'!F18</f>
        <v>10</v>
      </c>
      <c r="G13" s="6">
        <f>'Raciocínio Lógico'!G18</f>
        <v>10</v>
      </c>
      <c r="H13" s="7">
        <f t="shared" si="2"/>
        <v>1</v>
      </c>
      <c r="J13" s="63"/>
      <c r="K13" s="64"/>
      <c r="L13" s="64"/>
      <c r="M13" s="64"/>
      <c r="N13" s="65"/>
    </row>
    <row r="14" spans="2:14" ht="18">
      <c r="B14" s="16">
        <f t="shared" si="1"/>
        <v>7</v>
      </c>
      <c r="C14" s="17" t="str">
        <f>'Administração Geral'!B6</f>
        <v>ADMINISTRAÇÃO GERAL E PÚBLICA</v>
      </c>
      <c r="D14" s="14" t="s">
        <v>7</v>
      </c>
      <c r="E14" s="4"/>
      <c r="F14" s="6">
        <f>'Administração Geral'!F16</f>
        <v>8</v>
      </c>
      <c r="G14" s="6">
        <f>'Administração Geral'!G16</f>
        <v>8</v>
      </c>
      <c r="H14" s="7">
        <f t="shared" si="2"/>
        <v>1</v>
      </c>
      <c r="J14" s="63"/>
      <c r="K14" s="64"/>
      <c r="L14" s="64"/>
      <c r="M14" s="64"/>
      <c r="N14" s="65"/>
    </row>
    <row r="15" spans="2:14" ht="18">
      <c r="B15" s="16">
        <f t="shared" si="1"/>
        <v>8</v>
      </c>
      <c r="C15" s="17" t="str">
        <f>Geografia!B6</f>
        <v>GEOGRAFIA</v>
      </c>
      <c r="D15" s="14" t="s">
        <v>7</v>
      </c>
      <c r="E15" s="4"/>
      <c r="F15" s="6">
        <f>Geografia!F13</f>
        <v>5</v>
      </c>
      <c r="G15" s="6">
        <f>Geografia!G13</f>
        <v>5</v>
      </c>
      <c r="H15" s="7">
        <f t="shared" si="2"/>
        <v>1</v>
      </c>
      <c r="J15" s="63"/>
      <c r="K15" s="64"/>
      <c r="L15" s="64"/>
      <c r="M15" s="64"/>
      <c r="N15" s="65"/>
    </row>
    <row r="16" spans="2:14" ht="18">
      <c r="B16" s="16">
        <f t="shared" si="1"/>
        <v>9</v>
      </c>
      <c r="C16" s="17" t="str">
        <f>'Direitos Humanos'!B6</f>
        <v>DIREITOS HUMANOS</v>
      </c>
      <c r="D16" s="14" t="s">
        <v>7</v>
      </c>
      <c r="E16" s="4"/>
      <c r="F16" s="6">
        <f>'Direitos Humanos'!F31</f>
        <v>23</v>
      </c>
      <c r="G16" s="6">
        <f>'Direitos Humanos'!G31</f>
        <v>23</v>
      </c>
      <c r="H16" s="7">
        <f t="shared" si="0"/>
        <v>1</v>
      </c>
      <c r="J16" s="66"/>
      <c r="K16" s="67"/>
      <c r="L16" s="67"/>
      <c r="M16" s="67"/>
      <c r="N16" s="68"/>
    </row>
    <row r="17" spans="2:16" ht="26.1" customHeight="1">
      <c r="B17" s="69" t="s">
        <v>8</v>
      </c>
      <c r="C17" s="70"/>
      <c r="D17" s="12">
        <f>COUNTIF(D8:D16,"ok")/(B16)</f>
        <v>0</v>
      </c>
      <c r="E17" s="2"/>
      <c r="F17" s="71">
        <f>SUM(F8:F16)</f>
        <v>98</v>
      </c>
      <c r="G17" s="73">
        <f>SUM(G8:G16)</f>
        <v>98</v>
      </c>
      <c r="H17" s="75">
        <f>G17/F17</f>
        <v>1</v>
      </c>
      <c r="J17" s="77"/>
      <c r="K17" s="78"/>
      <c r="L17" s="78"/>
      <c r="M17" s="78"/>
      <c r="N17" s="79"/>
      <c r="O17" s="8"/>
    </row>
    <row r="18" spans="2:16" ht="26.1" customHeight="1" thickBot="1">
      <c r="B18" s="28" t="s">
        <v>9</v>
      </c>
      <c r="C18" s="29"/>
      <c r="D18" s="13">
        <f>100%-D17</f>
        <v>1</v>
      </c>
      <c r="E18" s="2"/>
      <c r="F18" s="72"/>
      <c r="G18" s="74"/>
      <c r="H18" s="76"/>
      <c r="J18" s="80"/>
      <c r="K18" s="81"/>
      <c r="L18" s="81"/>
      <c r="M18" s="81"/>
      <c r="N18" s="82"/>
    </row>
    <row r="19" spans="2:16" ht="12.95" customHeight="1" thickBot="1"/>
    <row r="20" spans="2:16" ht="30" customHeight="1">
      <c r="D20" s="1"/>
      <c r="J20" s="30" t="s">
        <v>10</v>
      </c>
      <c r="K20" s="31"/>
      <c r="L20" s="31"/>
      <c r="M20" s="31"/>
      <c r="N20" s="32"/>
    </row>
    <row r="21" spans="2:16" ht="30">
      <c r="J21" s="33" t="str">
        <f>F7</f>
        <v>Realizadas</v>
      </c>
      <c r="K21" s="34"/>
      <c r="L21" s="34"/>
      <c r="M21" s="34" t="str">
        <f>G7</f>
        <v>Acertos</v>
      </c>
      <c r="N21" s="35"/>
    </row>
    <row r="22" spans="2:16" ht="45">
      <c r="J22" s="36">
        <f>F17</f>
        <v>98</v>
      </c>
      <c r="K22" s="37"/>
      <c r="L22" s="37"/>
      <c r="M22" s="38">
        <f>G17</f>
        <v>98</v>
      </c>
      <c r="N22" s="39"/>
    </row>
    <row r="23" spans="2:16" ht="30">
      <c r="J23" s="57" t="s">
        <v>11</v>
      </c>
      <c r="K23" s="58"/>
      <c r="L23" s="58"/>
      <c r="M23" s="58"/>
      <c r="N23" s="59"/>
    </row>
    <row r="24" spans="2:16" ht="12.95" customHeight="1">
      <c r="J24" s="19">
        <f>H17</f>
        <v>1</v>
      </c>
      <c r="K24" s="20"/>
      <c r="L24" s="20"/>
      <c r="M24" s="20"/>
      <c r="N24" s="21"/>
    </row>
    <row r="25" spans="2:16" ht="15.75" customHeight="1">
      <c r="J25" s="22"/>
      <c r="K25" s="23"/>
      <c r="L25" s="23"/>
      <c r="M25" s="23"/>
      <c r="N25" s="24"/>
      <c r="P25" s="3"/>
    </row>
    <row r="26" spans="2:16" ht="15.75" customHeight="1">
      <c r="J26" s="22"/>
      <c r="K26" s="23"/>
      <c r="L26" s="23"/>
      <c r="M26" s="23"/>
      <c r="N26" s="24"/>
    </row>
    <row r="27" spans="2:16" ht="15.75" customHeight="1" thickBot="1">
      <c r="J27" s="25"/>
      <c r="K27" s="26"/>
      <c r="L27" s="26"/>
      <c r="M27" s="26"/>
      <c r="N27" s="27"/>
    </row>
    <row r="28" spans="2:16" ht="15.75" customHeight="1"/>
    <row r="29" spans="2:16" ht="15.75" customHeight="1"/>
    <row r="30" spans="2:16" ht="15.75" customHeight="1"/>
    <row r="31" spans="2:16" ht="15.75" customHeight="1"/>
    <row r="32" spans="2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18">
    <mergeCell ref="B2:N4"/>
    <mergeCell ref="B6:D7"/>
    <mergeCell ref="F6:H6"/>
    <mergeCell ref="J6:N7"/>
    <mergeCell ref="J23:N23"/>
    <mergeCell ref="J8:N16"/>
    <mergeCell ref="B17:C17"/>
    <mergeCell ref="F17:F18"/>
    <mergeCell ref="G17:G18"/>
    <mergeCell ref="H17:H18"/>
    <mergeCell ref="J17:N18"/>
    <mergeCell ref="J24:N27"/>
    <mergeCell ref="B18:C18"/>
    <mergeCell ref="J20:N20"/>
    <mergeCell ref="J21:L21"/>
    <mergeCell ref="M21:N21"/>
    <mergeCell ref="J22:L22"/>
    <mergeCell ref="M22:N22"/>
  </mergeCells>
  <conditionalFormatting sqref="D1 D5:D986">
    <cfRule type="cellIs" dxfId="19" priority="3" operator="equal">
      <formula>"NÃO"</formula>
    </cfRule>
  </conditionalFormatting>
  <conditionalFormatting sqref="D8:D16">
    <cfRule type="cellIs" dxfId="18" priority="1" operator="equal">
      <formula>"OK"</formula>
    </cfRule>
  </conditionalFormatting>
  <conditionalFormatting sqref="J24">
    <cfRule type="dataBar" priority="2">
      <dataBar>
        <cfvo type="num" val="0"/>
        <cfvo type="num" val="1"/>
        <color theme="5" tint="-0.249977111117893"/>
      </dataBar>
      <extLst>
        <ext xmlns:x14="http://schemas.microsoft.com/office/spreadsheetml/2009/9/main" uri="{B025F937-C7B1-47D3-B67F-A62EFF666E3E}">
          <x14:id>{46C5ED10-0D97-0F4D-9BC8-9956FF0F7922}</x14:id>
        </ext>
      </extLst>
    </cfRule>
  </conditionalFormatting>
  <conditionalFormatting sqref="H8:H16">
    <cfRule type="colorScale" priority="926">
      <colorScale>
        <cfvo type="min"/>
        <cfvo type="percentile" val="50"/>
        <cfvo type="max"/>
        <color rgb="FFA92434"/>
        <color rgb="FFEBBC5F"/>
        <color theme="5" tint="-0.249977111117893"/>
      </colorScale>
    </cfRule>
  </conditionalFormatting>
  <dataValidations count="1">
    <dataValidation type="list" allowBlank="1" sqref="D8:D16" xr:uid="{1691AB7B-58BF-F74F-A86F-D9F1A9741841}">
      <formula1>"OK,NÃO"</formula1>
    </dataValidation>
  </dataValidations>
  <hyperlinks>
    <hyperlink ref="B2" r:id="rId1" xr:uid="{27F09B6F-5422-1147-BC80-A228A3F1E5C1}"/>
  </hyperlinks>
  <printOptions horizontalCentered="1" gridLines="1"/>
  <pageMargins left="0.7" right="0.7" top="0.75" bottom="0.75" header="0" footer="0"/>
  <pageSetup paperSize="9" pageOrder="overThenDown" orientation="landscape" cellComments="atEnd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C5ED10-0D97-0F4D-9BC8-9956FF0F792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CBCD"/>
              <x14:axisColor rgb="FF000000"/>
            </x14:dataBar>
          </x14:cfRule>
          <xm:sqref>J24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AE9BA-3304-4C47-81A2-3A8B16291D93}">
  <sheetPr>
    <tabColor rgb="FF00BC02"/>
    <outlinePr summaryBelow="0" summaryRight="0"/>
    <pageSetUpPr fitToPage="1"/>
  </sheetPr>
  <dimension ref="B1:P1000"/>
  <sheetViews>
    <sheetView showGridLines="0" zoomScaleNormal="100" workbookViewId="0">
      <selection activeCell="C11" sqref="C11"/>
    </sheetView>
  </sheetViews>
  <sheetFormatPr defaultColWidth="12.7109375" defaultRowHeight="15" customHeight="1"/>
  <cols>
    <col min="1" max="1" width="1.28515625" customWidth="1"/>
    <col min="2" max="2" width="5.28515625" customWidth="1"/>
    <col min="3" max="3" width="112.42578125" customWidth="1"/>
    <col min="4" max="4" width="12.140625" bestFit="1" customWidth="1"/>
    <col min="5" max="5" width="0.85546875" customWidth="1"/>
    <col min="6" max="6" width="13.7109375" bestFit="1" customWidth="1"/>
    <col min="7" max="7" width="10" bestFit="1" customWidth="1"/>
    <col min="8" max="8" width="10.28515625" customWidth="1"/>
    <col min="9" max="9" width="1" customWidth="1"/>
    <col min="10" max="12" width="9.140625"/>
    <col min="13" max="13" width="24.42578125" bestFit="1" customWidth="1"/>
    <col min="14" max="14" width="20.7109375" customWidth="1"/>
  </cols>
  <sheetData>
    <row r="1" spans="2:14" ht="14.25" customHeight="1"/>
    <row r="2" spans="2:14" ht="15.75" customHeight="1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15.75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17.100000000000001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4" ht="12.75"/>
    <row r="6" spans="2:14" ht="24" customHeight="1">
      <c r="B6" s="42" t="s">
        <v>38</v>
      </c>
      <c r="C6" s="43"/>
      <c r="D6" s="44"/>
      <c r="F6" s="48" t="s">
        <v>13</v>
      </c>
      <c r="G6" s="49"/>
      <c r="H6" s="50"/>
      <c r="J6" s="51" t="s">
        <v>14</v>
      </c>
      <c r="K6" s="52"/>
      <c r="L6" s="52"/>
      <c r="M6" s="52"/>
      <c r="N6" s="53"/>
    </row>
    <row r="7" spans="2:14" ht="18.95" customHeight="1">
      <c r="B7" s="45"/>
      <c r="C7" s="46"/>
      <c r="D7" s="47"/>
      <c r="F7" s="9" t="s">
        <v>4</v>
      </c>
      <c r="G7" s="10" t="s">
        <v>5</v>
      </c>
      <c r="H7" s="11" t="s">
        <v>6</v>
      </c>
      <c r="J7" s="54"/>
      <c r="K7" s="55"/>
      <c r="L7" s="55"/>
      <c r="M7" s="55"/>
      <c r="N7" s="56"/>
    </row>
    <row r="8" spans="2:14" ht="39.75" customHeight="1">
      <c r="B8" s="15">
        <v>1</v>
      </c>
      <c r="C8" s="18" t="s">
        <v>87</v>
      </c>
      <c r="D8" s="14" t="s">
        <v>7</v>
      </c>
      <c r="E8" s="4"/>
      <c r="F8" s="6">
        <v>1</v>
      </c>
      <c r="G8" s="5">
        <v>1</v>
      </c>
      <c r="H8" s="7">
        <f t="shared" ref="H8:H13" si="0">G8/F8</f>
        <v>1</v>
      </c>
      <c r="J8" s="60" t="s">
        <v>16</v>
      </c>
      <c r="K8" s="61"/>
      <c r="L8" s="61"/>
      <c r="M8" s="61"/>
      <c r="N8" s="62"/>
    </row>
    <row r="9" spans="2:14" ht="15.75">
      <c r="B9" s="16">
        <f t="shared" ref="B9:B30" si="1">B8+1</f>
        <v>2</v>
      </c>
      <c r="C9" s="18" t="s">
        <v>88</v>
      </c>
      <c r="D9" s="14" t="s">
        <v>7</v>
      </c>
      <c r="E9" s="4"/>
      <c r="F9" s="6">
        <v>1</v>
      </c>
      <c r="G9" s="5">
        <v>1</v>
      </c>
      <c r="H9" s="7">
        <f t="shared" si="0"/>
        <v>1</v>
      </c>
      <c r="J9" s="63"/>
      <c r="K9" s="64"/>
      <c r="L9" s="64"/>
      <c r="M9" s="64"/>
      <c r="N9" s="65"/>
    </row>
    <row r="10" spans="2:14" ht="15.75">
      <c r="B10" s="16">
        <f t="shared" si="1"/>
        <v>3</v>
      </c>
      <c r="C10" s="18" t="s">
        <v>89</v>
      </c>
      <c r="D10" s="14" t="s">
        <v>7</v>
      </c>
      <c r="E10" s="4"/>
      <c r="F10" s="6">
        <v>1</v>
      </c>
      <c r="G10" s="5">
        <v>1</v>
      </c>
      <c r="H10" s="7">
        <f t="shared" si="0"/>
        <v>1</v>
      </c>
      <c r="J10" s="63"/>
      <c r="K10" s="64"/>
      <c r="L10" s="64"/>
      <c r="M10" s="64"/>
      <c r="N10" s="65"/>
    </row>
    <row r="11" spans="2:14" ht="15.75">
      <c r="B11" s="16">
        <f t="shared" si="1"/>
        <v>4</v>
      </c>
      <c r="C11" s="18" t="s">
        <v>90</v>
      </c>
      <c r="D11" s="14" t="s">
        <v>7</v>
      </c>
      <c r="E11" s="4"/>
      <c r="F11" s="6">
        <v>1</v>
      </c>
      <c r="G11" s="5">
        <v>1</v>
      </c>
      <c r="H11" s="7">
        <f t="shared" si="0"/>
        <v>1</v>
      </c>
      <c r="J11" s="63"/>
      <c r="K11" s="64"/>
      <c r="L11" s="64"/>
      <c r="M11" s="64"/>
      <c r="N11" s="65"/>
    </row>
    <row r="12" spans="2:14" ht="15.75">
      <c r="B12" s="16">
        <f t="shared" si="1"/>
        <v>5</v>
      </c>
      <c r="C12" s="18" t="s">
        <v>39</v>
      </c>
      <c r="D12" s="14" t="s">
        <v>7</v>
      </c>
      <c r="E12" s="4"/>
      <c r="F12" s="6">
        <v>1</v>
      </c>
      <c r="G12" s="5">
        <v>1</v>
      </c>
      <c r="H12" s="7">
        <f t="shared" si="0"/>
        <v>1</v>
      </c>
      <c r="J12" s="63"/>
      <c r="K12" s="64"/>
      <c r="L12" s="64"/>
      <c r="M12" s="64"/>
      <c r="N12" s="65"/>
    </row>
    <row r="13" spans="2:14" ht="15.75">
      <c r="B13" s="16">
        <f t="shared" si="1"/>
        <v>6</v>
      </c>
      <c r="C13" s="18" t="s">
        <v>91</v>
      </c>
      <c r="D13" s="14" t="s">
        <v>7</v>
      </c>
      <c r="E13" s="4"/>
      <c r="F13" s="6">
        <v>1</v>
      </c>
      <c r="G13" s="5">
        <v>1</v>
      </c>
      <c r="H13" s="7">
        <f t="shared" si="0"/>
        <v>1</v>
      </c>
      <c r="J13" s="63"/>
      <c r="K13" s="64"/>
      <c r="L13" s="64"/>
      <c r="M13" s="64"/>
      <c r="N13" s="65"/>
    </row>
    <row r="14" spans="2:14" ht="15.75">
      <c r="B14" s="16">
        <f t="shared" si="1"/>
        <v>7</v>
      </c>
      <c r="C14" s="18" t="s">
        <v>40</v>
      </c>
      <c r="D14" s="14" t="s">
        <v>7</v>
      </c>
      <c r="E14" s="4"/>
      <c r="F14" s="6">
        <v>1</v>
      </c>
      <c r="G14" s="5">
        <v>1</v>
      </c>
      <c r="H14" s="7">
        <f t="shared" ref="H14:H30" si="2">G14/F14</f>
        <v>1</v>
      </c>
      <c r="J14" s="63"/>
      <c r="K14" s="64"/>
      <c r="L14" s="64"/>
      <c r="M14" s="64"/>
      <c r="N14" s="65"/>
    </row>
    <row r="15" spans="2:14" ht="15.75">
      <c r="B15" s="16">
        <f t="shared" si="1"/>
        <v>8</v>
      </c>
      <c r="C15" s="18" t="s">
        <v>41</v>
      </c>
      <c r="D15" s="14" t="s">
        <v>7</v>
      </c>
      <c r="E15" s="4"/>
      <c r="F15" s="6">
        <v>1</v>
      </c>
      <c r="G15" s="5">
        <v>1</v>
      </c>
      <c r="H15" s="7">
        <f t="shared" si="2"/>
        <v>1</v>
      </c>
      <c r="J15" s="63"/>
      <c r="K15" s="64"/>
      <c r="L15" s="64"/>
      <c r="M15" s="64"/>
      <c r="N15" s="65"/>
    </row>
    <row r="16" spans="2:14" ht="15.75">
      <c r="B16" s="16">
        <f t="shared" si="1"/>
        <v>9</v>
      </c>
      <c r="C16" s="18" t="s">
        <v>42</v>
      </c>
      <c r="D16" s="14" t="s">
        <v>7</v>
      </c>
      <c r="E16" s="4"/>
      <c r="F16" s="6">
        <v>1</v>
      </c>
      <c r="G16" s="5">
        <v>1</v>
      </c>
      <c r="H16" s="7">
        <f t="shared" si="2"/>
        <v>1</v>
      </c>
      <c r="J16" s="63"/>
      <c r="K16" s="64"/>
      <c r="L16" s="64"/>
      <c r="M16" s="64"/>
      <c r="N16" s="65"/>
    </row>
    <row r="17" spans="2:15" ht="15.75">
      <c r="B17" s="16">
        <f t="shared" si="1"/>
        <v>10</v>
      </c>
      <c r="C17" s="18" t="s">
        <v>43</v>
      </c>
      <c r="D17" s="14" t="s">
        <v>7</v>
      </c>
      <c r="E17" s="4"/>
      <c r="F17" s="6">
        <v>1</v>
      </c>
      <c r="G17" s="5">
        <v>1</v>
      </c>
      <c r="H17" s="7">
        <f t="shared" si="2"/>
        <v>1</v>
      </c>
      <c r="J17" s="63"/>
      <c r="K17" s="64"/>
      <c r="L17" s="64"/>
      <c r="M17" s="64"/>
      <c r="N17" s="65"/>
    </row>
    <row r="18" spans="2:15" ht="15.75">
      <c r="B18" s="16">
        <f t="shared" si="1"/>
        <v>11</v>
      </c>
      <c r="C18" s="18" t="s">
        <v>44</v>
      </c>
      <c r="D18" s="14" t="s">
        <v>7</v>
      </c>
      <c r="E18" s="4"/>
      <c r="F18" s="6">
        <v>1</v>
      </c>
      <c r="G18" s="5">
        <v>1</v>
      </c>
      <c r="H18" s="7">
        <f t="shared" si="2"/>
        <v>1</v>
      </c>
      <c r="J18" s="63"/>
      <c r="K18" s="64"/>
      <c r="L18" s="64"/>
      <c r="M18" s="64"/>
      <c r="N18" s="65"/>
    </row>
    <row r="19" spans="2:15" ht="15.75">
      <c r="B19" s="16">
        <f t="shared" si="1"/>
        <v>12</v>
      </c>
      <c r="C19" s="18" t="s">
        <v>45</v>
      </c>
      <c r="D19" s="14" t="s">
        <v>7</v>
      </c>
      <c r="E19" s="4"/>
      <c r="F19" s="6">
        <v>1</v>
      </c>
      <c r="G19" s="5">
        <v>1</v>
      </c>
      <c r="H19" s="7">
        <f t="shared" si="2"/>
        <v>1</v>
      </c>
      <c r="J19" s="63"/>
      <c r="K19" s="64"/>
      <c r="L19" s="64"/>
      <c r="M19" s="64"/>
      <c r="N19" s="65"/>
    </row>
    <row r="20" spans="2:15" ht="15.75">
      <c r="B20" s="16">
        <f t="shared" si="1"/>
        <v>13</v>
      </c>
      <c r="C20" s="18" t="s">
        <v>46</v>
      </c>
      <c r="D20" s="14" t="s">
        <v>7</v>
      </c>
      <c r="E20" s="4"/>
      <c r="F20" s="6">
        <v>1</v>
      </c>
      <c r="G20" s="5">
        <v>1</v>
      </c>
      <c r="H20" s="7">
        <f t="shared" si="2"/>
        <v>1</v>
      </c>
      <c r="J20" s="63"/>
      <c r="K20" s="64"/>
      <c r="L20" s="64"/>
      <c r="M20" s="64"/>
      <c r="N20" s="65"/>
    </row>
    <row r="21" spans="2:15" ht="15.75">
      <c r="B21" s="16">
        <f t="shared" si="1"/>
        <v>14</v>
      </c>
      <c r="C21" s="18" t="s">
        <v>47</v>
      </c>
      <c r="D21" s="14" t="s">
        <v>7</v>
      </c>
      <c r="E21" s="4"/>
      <c r="F21" s="6">
        <v>1</v>
      </c>
      <c r="G21" s="5">
        <v>1</v>
      </c>
      <c r="H21" s="7">
        <f t="shared" si="2"/>
        <v>1</v>
      </c>
      <c r="J21" s="63"/>
      <c r="K21" s="64"/>
      <c r="L21" s="64"/>
      <c r="M21" s="64"/>
      <c r="N21" s="65"/>
    </row>
    <row r="22" spans="2:15" ht="15.75">
      <c r="B22" s="16">
        <f t="shared" si="1"/>
        <v>15</v>
      </c>
      <c r="C22" s="18" t="s">
        <v>48</v>
      </c>
      <c r="D22" s="14" t="s">
        <v>7</v>
      </c>
      <c r="E22" s="4"/>
      <c r="F22" s="6">
        <v>1</v>
      </c>
      <c r="G22" s="5">
        <v>1</v>
      </c>
      <c r="H22" s="7">
        <f t="shared" si="2"/>
        <v>1</v>
      </c>
      <c r="J22" s="63"/>
      <c r="K22" s="64"/>
      <c r="L22" s="64"/>
      <c r="M22" s="64"/>
      <c r="N22" s="65"/>
    </row>
    <row r="23" spans="2:15" ht="15.75">
      <c r="B23" s="16">
        <f t="shared" si="1"/>
        <v>16</v>
      </c>
      <c r="C23" s="18" t="s">
        <v>49</v>
      </c>
      <c r="D23" s="14" t="s">
        <v>7</v>
      </c>
      <c r="E23" s="4"/>
      <c r="F23" s="6">
        <v>1</v>
      </c>
      <c r="G23" s="5">
        <v>1</v>
      </c>
      <c r="H23" s="7">
        <f t="shared" si="2"/>
        <v>1</v>
      </c>
      <c r="J23" s="63"/>
      <c r="K23" s="64"/>
      <c r="L23" s="64"/>
      <c r="M23" s="64"/>
      <c r="N23" s="65"/>
    </row>
    <row r="24" spans="2:15" ht="15.75">
      <c r="B24" s="16">
        <f t="shared" si="1"/>
        <v>17</v>
      </c>
      <c r="C24" s="18" t="s">
        <v>50</v>
      </c>
      <c r="D24" s="14" t="s">
        <v>7</v>
      </c>
      <c r="E24" s="4"/>
      <c r="F24" s="6">
        <v>1</v>
      </c>
      <c r="G24" s="5">
        <v>1</v>
      </c>
      <c r="H24" s="7">
        <f t="shared" si="2"/>
        <v>1</v>
      </c>
      <c r="J24" s="63"/>
      <c r="K24" s="64"/>
      <c r="L24" s="64"/>
      <c r="M24" s="64"/>
      <c r="N24" s="65"/>
    </row>
    <row r="25" spans="2:15" ht="15.75">
      <c r="B25" s="16">
        <f t="shared" si="1"/>
        <v>18</v>
      </c>
      <c r="C25" s="18" t="s">
        <v>51</v>
      </c>
      <c r="D25" s="14" t="s">
        <v>7</v>
      </c>
      <c r="E25" s="4"/>
      <c r="F25" s="6">
        <v>1</v>
      </c>
      <c r="G25" s="5">
        <v>1</v>
      </c>
      <c r="H25" s="7">
        <f t="shared" si="2"/>
        <v>1</v>
      </c>
      <c r="J25" s="63"/>
      <c r="K25" s="64"/>
      <c r="L25" s="64"/>
      <c r="M25" s="64"/>
      <c r="N25" s="65"/>
    </row>
    <row r="26" spans="2:15" ht="15.75">
      <c r="B26" s="16">
        <f t="shared" si="1"/>
        <v>19</v>
      </c>
      <c r="C26" s="18" t="s">
        <v>52</v>
      </c>
      <c r="D26" s="14" t="s">
        <v>7</v>
      </c>
      <c r="E26" s="4"/>
      <c r="F26" s="6">
        <v>1</v>
      </c>
      <c r="G26" s="5">
        <v>1</v>
      </c>
      <c r="H26" s="7">
        <f t="shared" si="2"/>
        <v>1</v>
      </c>
      <c r="J26" s="63"/>
      <c r="K26" s="64"/>
      <c r="L26" s="64"/>
      <c r="M26" s="64"/>
      <c r="N26" s="65"/>
    </row>
    <row r="27" spans="2:15" ht="30.75">
      <c r="B27" s="16">
        <f t="shared" si="1"/>
        <v>20</v>
      </c>
      <c r="C27" s="18" t="s">
        <v>53</v>
      </c>
      <c r="D27" s="14" t="s">
        <v>7</v>
      </c>
      <c r="E27" s="4"/>
      <c r="F27" s="6">
        <v>1</v>
      </c>
      <c r="G27" s="5">
        <v>1</v>
      </c>
      <c r="H27" s="7">
        <f t="shared" si="2"/>
        <v>1</v>
      </c>
      <c r="J27" s="63"/>
      <c r="K27" s="64"/>
      <c r="L27" s="64"/>
      <c r="M27" s="64"/>
      <c r="N27" s="65"/>
    </row>
    <row r="28" spans="2:15" ht="30.75">
      <c r="B28" s="16">
        <f t="shared" si="1"/>
        <v>21</v>
      </c>
      <c r="C28" s="18" t="s">
        <v>54</v>
      </c>
      <c r="D28" s="14" t="s">
        <v>7</v>
      </c>
      <c r="E28" s="4"/>
      <c r="F28" s="6">
        <v>1</v>
      </c>
      <c r="G28" s="5">
        <v>1</v>
      </c>
      <c r="H28" s="7">
        <f t="shared" si="2"/>
        <v>1</v>
      </c>
      <c r="J28" s="63"/>
      <c r="K28" s="64"/>
      <c r="L28" s="64"/>
      <c r="M28" s="64"/>
      <c r="N28" s="65"/>
    </row>
    <row r="29" spans="2:15" ht="15.75">
      <c r="B29" s="16">
        <f t="shared" si="1"/>
        <v>22</v>
      </c>
      <c r="C29" s="18" t="s">
        <v>55</v>
      </c>
      <c r="D29" s="14" t="s">
        <v>7</v>
      </c>
      <c r="E29" s="4"/>
      <c r="F29" s="6">
        <v>1</v>
      </c>
      <c r="G29" s="5">
        <v>1</v>
      </c>
      <c r="H29" s="7">
        <f t="shared" si="2"/>
        <v>1</v>
      </c>
      <c r="J29" s="63"/>
      <c r="K29" s="64"/>
      <c r="L29" s="64"/>
      <c r="M29" s="64"/>
      <c r="N29" s="65"/>
    </row>
    <row r="30" spans="2:15" ht="45.75">
      <c r="B30" s="16">
        <f t="shared" si="1"/>
        <v>23</v>
      </c>
      <c r="C30" s="18" t="s">
        <v>56</v>
      </c>
      <c r="D30" s="14" t="s">
        <v>7</v>
      </c>
      <c r="E30" s="4"/>
      <c r="F30" s="6">
        <v>1</v>
      </c>
      <c r="G30" s="5">
        <v>1</v>
      </c>
      <c r="H30" s="7">
        <f t="shared" si="2"/>
        <v>1</v>
      </c>
      <c r="J30" s="66"/>
      <c r="K30" s="67"/>
      <c r="L30" s="67"/>
      <c r="M30" s="67"/>
      <c r="N30" s="68"/>
    </row>
    <row r="31" spans="2:15" ht="26.1" customHeight="1">
      <c r="B31" s="69" t="s">
        <v>8</v>
      </c>
      <c r="C31" s="86"/>
      <c r="D31" s="12">
        <f>COUNTIF(D8:D30,"ok")/(B30)</f>
        <v>0</v>
      </c>
      <c r="E31" s="2"/>
      <c r="F31" s="71">
        <f>SUM(F8:F30)</f>
        <v>23</v>
      </c>
      <c r="G31" s="73">
        <f>SUM(G8:G30)</f>
        <v>23</v>
      </c>
      <c r="H31" s="75">
        <f>G31/F31</f>
        <v>1</v>
      </c>
      <c r="J31" s="77"/>
      <c r="K31" s="78"/>
      <c r="L31" s="78"/>
      <c r="M31" s="78"/>
      <c r="N31" s="79"/>
      <c r="O31" s="8"/>
    </row>
    <row r="32" spans="2:15" ht="26.1" customHeight="1">
      <c r="B32" s="28" t="s">
        <v>9</v>
      </c>
      <c r="C32" s="29"/>
      <c r="D32" s="13">
        <f>100%-D31</f>
        <v>1</v>
      </c>
      <c r="E32" s="2"/>
      <c r="F32" s="72"/>
      <c r="G32" s="74"/>
      <c r="H32" s="76"/>
      <c r="J32" s="80"/>
      <c r="K32" s="81"/>
      <c r="L32" s="81"/>
      <c r="M32" s="81"/>
      <c r="N32" s="82"/>
    </row>
    <row r="33" spans="4:16" ht="12.95" customHeight="1"/>
    <row r="34" spans="4:16" ht="30" customHeight="1">
      <c r="D34" s="1"/>
      <c r="J34" s="30" t="s">
        <v>10</v>
      </c>
      <c r="K34" s="31"/>
      <c r="L34" s="31"/>
      <c r="M34" s="31"/>
      <c r="N34" s="32"/>
    </row>
    <row r="35" spans="4:16" ht="30">
      <c r="J35" s="33" t="str">
        <f>F7</f>
        <v>Realizadas</v>
      </c>
      <c r="K35" s="34"/>
      <c r="L35" s="34"/>
      <c r="M35" s="34" t="str">
        <f>G7</f>
        <v>Acertos</v>
      </c>
      <c r="N35" s="35"/>
    </row>
    <row r="36" spans="4:16" ht="45">
      <c r="J36" s="36">
        <f>F31</f>
        <v>23</v>
      </c>
      <c r="K36" s="37"/>
      <c r="L36" s="37"/>
      <c r="M36" s="38">
        <f>G31</f>
        <v>23</v>
      </c>
      <c r="N36" s="39"/>
    </row>
    <row r="37" spans="4:16" ht="30">
      <c r="J37" s="57" t="s">
        <v>11</v>
      </c>
      <c r="K37" s="58"/>
      <c r="L37" s="58"/>
      <c r="M37" s="58"/>
      <c r="N37" s="59"/>
    </row>
    <row r="38" spans="4:16" ht="12.95" customHeight="1">
      <c r="J38" s="19">
        <f>H31</f>
        <v>1</v>
      </c>
      <c r="K38" s="20"/>
      <c r="L38" s="20"/>
      <c r="M38" s="20"/>
      <c r="N38" s="21"/>
    </row>
    <row r="39" spans="4:16" ht="15.75" customHeight="1">
      <c r="J39" s="22"/>
      <c r="K39" s="23"/>
      <c r="L39" s="23"/>
      <c r="M39" s="23"/>
      <c r="N39" s="24"/>
      <c r="P39" s="3"/>
    </row>
    <row r="40" spans="4:16" ht="15.75" customHeight="1">
      <c r="J40" s="22"/>
      <c r="K40" s="23"/>
      <c r="L40" s="23"/>
      <c r="M40" s="23"/>
      <c r="N40" s="24"/>
    </row>
    <row r="41" spans="4:16" ht="15.75" customHeight="1">
      <c r="J41" s="25"/>
      <c r="K41" s="26"/>
      <c r="L41" s="26"/>
      <c r="M41" s="26"/>
      <c r="N41" s="27"/>
    </row>
    <row r="42" spans="4:16" ht="15.75" customHeight="1"/>
    <row r="43" spans="4:16" ht="15.75" customHeight="1"/>
    <row r="44" spans="4:16" ht="15.75" customHeight="1"/>
    <row r="45" spans="4:16" ht="15.75" customHeight="1"/>
    <row r="46" spans="4:16" ht="15.75" customHeight="1"/>
    <row r="47" spans="4:16" ht="15.75" customHeight="1"/>
    <row r="48" spans="4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31:C31"/>
    <mergeCell ref="F31:F32"/>
    <mergeCell ref="G31:G32"/>
    <mergeCell ref="H31:H32"/>
    <mergeCell ref="J31:N32"/>
    <mergeCell ref="B2:N4"/>
    <mergeCell ref="B6:D7"/>
    <mergeCell ref="F6:H6"/>
    <mergeCell ref="J6:N7"/>
    <mergeCell ref="J8:N30"/>
    <mergeCell ref="J37:N37"/>
    <mergeCell ref="J38:N41"/>
    <mergeCell ref="B32:C32"/>
    <mergeCell ref="J34:N34"/>
    <mergeCell ref="J35:L35"/>
    <mergeCell ref="M35:N35"/>
    <mergeCell ref="J36:L36"/>
    <mergeCell ref="M36:N36"/>
  </mergeCells>
  <conditionalFormatting sqref="D1 D5:D1000">
    <cfRule type="cellIs" dxfId="1" priority="3" operator="equal">
      <formula>"NÃO"</formula>
    </cfRule>
  </conditionalFormatting>
  <conditionalFormatting sqref="D8:D30">
    <cfRule type="cellIs" dxfId="0" priority="1" operator="equal">
      <formula>"OK"</formula>
    </cfRule>
  </conditionalFormatting>
  <conditionalFormatting sqref="J38">
    <cfRule type="dataBar" priority="2">
      <dataBar>
        <cfvo type="num" val="0"/>
        <cfvo type="num" val="1"/>
        <color theme="5" tint="-0.249977111117893"/>
      </dataBar>
      <extLst>
        <ext xmlns:x14="http://schemas.microsoft.com/office/spreadsheetml/2009/9/main" uri="{B025F937-C7B1-47D3-B67F-A62EFF666E3E}">
          <x14:id>{BA5BA6DD-A43B-4F6F-8287-832A651B8443}</x14:id>
        </ext>
      </extLst>
    </cfRule>
  </conditionalFormatting>
  <conditionalFormatting sqref="H8:H30">
    <cfRule type="colorScale" priority="936">
      <colorScale>
        <cfvo type="min"/>
        <cfvo type="percentile" val="50"/>
        <cfvo type="max"/>
        <color rgb="FFA92434"/>
        <color rgb="FFEBBC5F"/>
        <color theme="5" tint="-0.249977111117893"/>
      </colorScale>
    </cfRule>
  </conditionalFormatting>
  <dataValidations count="1">
    <dataValidation type="list" allowBlank="1" sqref="D8:D30" xr:uid="{AF667307-ED03-4FA8-837D-B02EAF4BC38A}">
      <formula1>"OK,NÃO"</formula1>
    </dataValidation>
  </dataValidations>
  <hyperlinks>
    <hyperlink ref="B2" r:id="rId1" xr:uid="{D1ACC002-BCD2-4311-83D9-9F0D1CFFCCFC}"/>
  </hyperlinks>
  <printOptions horizontalCentered="1" gridLines="1"/>
  <pageMargins left="0.7" right="0.7" top="0.75" bottom="0.75" header="0" footer="0"/>
  <pageSetup paperSize="9" pageOrder="overThenDown" orientation="landscape" cellComments="atEnd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5BA6DD-A43B-4F6F-8287-832A651B84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CBCD"/>
              <x14:axisColor rgb="FF000000"/>
            </x14:dataBar>
          </x14:cfRule>
          <xm:sqref>J38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D60E-2FAB-C343-A453-9FBD61E5D3AE}">
  <sheetPr>
    <tabColor rgb="FF00BC02"/>
    <outlinePr summaryBelow="0" summaryRight="0"/>
    <pageSetUpPr fitToPage="1"/>
  </sheetPr>
  <dimension ref="B1:P995"/>
  <sheetViews>
    <sheetView showGridLines="0" zoomScaleNormal="100" workbookViewId="0">
      <selection activeCell="C25" sqref="C25"/>
    </sheetView>
  </sheetViews>
  <sheetFormatPr defaultColWidth="12.7109375" defaultRowHeight="15" customHeight="1"/>
  <cols>
    <col min="1" max="1" width="1.28515625" customWidth="1"/>
    <col min="2" max="2" width="5.28515625" customWidth="1"/>
    <col min="3" max="3" width="112.42578125" customWidth="1"/>
    <col min="4" max="4" width="12.140625" bestFit="1" customWidth="1"/>
    <col min="5" max="5" width="0.85546875" customWidth="1"/>
    <col min="6" max="6" width="13.7109375" bestFit="1" customWidth="1"/>
    <col min="7" max="7" width="10" bestFit="1" customWidth="1"/>
    <col min="8" max="8" width="10.28515625" customWidth="1"/>
    <col min="9" max="9" width="1" customWidth="1"/>
    <col min="13" max="13" width="24.42578125" bestFit="1" customWidth="1"/>
    <col min="14" max="14" width="20.7109375" customWidth="1"/>
  </cols>
  <sheetData>
    <row r="1" spans="2:14" ht="14.25" customHeight="1"/>
    <row r="2" spans="2:14" ht="15.75" customHeight="1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15.75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17.100000000000001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4" ht="13.5" thickBot="1"/>
    <row r="6" spans="2:14" ht="24" customHeight="1">
      <c r="B6" s="42" t="s">
        <v>12</v>
      </c>
      <c r="C6" s="43"/>
      <c r="D6" s="44"/>
      <c r="F6" s="48" t="s">
        <v>13</v>
      </c>
      <c r="G6" s="49"/>
      <c r="H6" s="50"/>
      <c r="J6" s="51" t="s">
        <v>14</v>
      </c>
      <c r="K6" s="52"/>
      <c r="L6" s="52"/>
      <c r="M6" s="52"/>
      <c r="N6" s="53"/>
    </row>
    <row r="7" spans="2:14" ht="18.95" customHeight="1" thickBot="1">
      <c r="B7" s="45"/>
      <c r="C7" s="46"/>
      <c r="D7" s="47"/>
      <c r="F7" s="9" t="s">
        <v>4</v>
      </c>
      <c r="G7" s="10" t="s">
        <v>5</v>
      </c>
      <c r="H7" s="11" t="s">
        <v>6</v>
      </c>
      <c r="J7" s="54"/>
      <c r="K7" s="55"/>
      <c r="L7" s="55"/>
      <c r="M7" s="55"/>
      <c r="N7" s="56"/>
    </row>
    <row r="8" spans="2:14" ht="15.75">
      <c r="B8" s="15">
        <v>1</v>
      </c>
      <c r="C8" s="18" t="s">
        <v>15</v>
      </c>
      <c r="D8" s="14" t="s">
        <v>7</v>
      </c>
      <c r="E8" s="4"/>
      <c r="F8" s="6">
        <v>1</v>
      </c>
      <c r="G8" s="5">
        <v>1</v>
      </c>
      <c r="H8" s="7">
        <f t="shared" ref="H8:H20" si="0">G8/F8</f>
        <v>1</v>
      </c>
      <c r="J8" s="60" t="s">
        <v>16</v>
      </c>
      <c r="K8" s="61"/>
      <c r="L8" s="61"/>
      <c r="M8" s="61"/>
      <c r="N8" s="62"/>
    </row>
    <row r="9" spans="2:14" ht="15.75">
      <c r="B9" s="16">
        <f t="shared" ref="B9:B25" si="1">B8+1</f>
        <v>2</v>
      </c>
      <c r="C9" s="18" t="s">
        <v>17</v>
      </c>
      <c r="D9" s="14" t="s">
        <v>7</v>
      </c>
      <c r="E9" s="4"/>
      <c r="F9" s="6">
        <v>1</v>
      </c>
      <c r="G9" s="5">
        <v>1</v>
      </c>
      <c r="H9" s="7">
        <f t="shared" si="0"/>
        <v>1</v>
      </c>
      <c r="J9" s="63"/>
      <c r="K9" s="64"/>
      <c r="L9" s="64"/>
      <c r="M9" s="64"/>
      <c r="N9" s="65"/>
    </row>
    <row r="10" spans="2:14" ht="15.75">
      <c r="B10" s="16">
        <f t="shared" si="1"/>
        <v>3</v>
      </c>
      <c r="C10" s="18" t="s">
        <v>18</v>
      </c>
      <c r="D10" s="14" t="s">
        <v>7</v>
      </c>
      <c r="E10" s="4"/>
      <c r="F10" s="6">
        <v>1</v>
      </c>
      <c r="G10" s="5">
        <v>1</v>
      </c>
      <c r="H10" s="7">
        <f t="shared" si="0"/>
        <v>1</v>
      </c>
      <c r="J10" s="63"/>
      <c r="K10" s="64"/>
      <c r="L10" s="64"/>
      <c r="M10" s="64"/>
      <c r="N10" s="65"/>
    </row>
    <row r="11" spans="2:14" ht="15.75">
      <c r="B11" s="16">
        <f t="shared" si="1"/>
        <v>4</v>
      </c>
      <c r="C11" s="18" t="s">
        <v>19</v>
      </c>
      <c r="D11" s="14" t="s">
        <v>7</v>
      </c>
      <c r="E11" s="4"/>
      <c r="F11" s="6">
        <v>1</v>
      </c>
      <c r="G11" s="5">
        <v>1</v>
      </c>
      <c r="H11" s="7">
        <f t="shared" si="0"/>
        <v>1</v>
      </c>
      <c r="J11" s="63"/>
      <c r="K11" s="64"/>
      <c r="L11" s="64"/>
      <c r="M11" s="64"/>
      <c r="N11" s="65"/>
    </row>
    <row r="12" spans="2:14" ht="15.75">
      <c r="B12" s="16">
        <f t="shared" si="1"/>
        <v>5</v>
      </c>
      <c r="C12" s="18" t="s">
        <v>20</v>
      </c>
      <c r="D12" s="14" t="s">
        <v>7</v>
      </c>
      <c r="E12" s="4"/>
      <c r="F12" s="6">
        <v>1</v>
      </c>
      <c r="G12" s="5">
        <v>1</v>
      </c>
      <c r="H12" s="7">
        <f t="shared" si="0"/>
        <v>1</v>
      </c>
      <c r="J12" s="63"/>
      <c r="K12" s="64"/>
      <c r="L12" s="64"/>
      <c r="M12" s="64"/>
      <c r="N12" s="65"/>
    </row>
    <row r="13" spans="2:14" ht="15.75">
      <c r="B13" s="16">
        <f t="shared" si="1"/>
        <v>6</v>
      </c>
      <c r="C13" s="18" t="s">
        <v>21</v>
      </c>
      <c r="D13" s="14" t="s">
        <v>7</v>
      </c>
      <c r="E13" s="4"/>
      <c r="F13" s="6">
        <v>1</v>
      </c>
      <c r="G13" s="5">
        <v>1</v>
      </c>
      <c r="H13" s="7">
        <f t="shared" si="0"/>
        <v>1</v>
      </c>
      <c r="J13" s="63"/>
      <c r="K13" s="64"/>
      <c r="L13" s="64"/>
      <c r="M13" s="64"/>
      <c r="N13" s="65"/>
    </row>
    <row r="14" spans="2:14" ht="15.75">
      <c r="B14" s="16">
        <f t="shared" si="1"/>
        <v>7</v>
      </c>
      <c r="C14" s="18" t="s">
        <v>22</v>
      </c>
      <c r="D14" s="14" t="s">
        <v>7</v>
      </c>
      <c r="E14" s="4"/>
      <c r="F14" s="6">
        <v>1</v>
      </c>
      <c r="G14" s="5">
        <v>1</v>
      </c>
      <c r="H14" s="7">
        <f t="shared" si="0"/>
        <v>1</v>
      </c>
      <c r="J14" s="63"/>
      <c r="K14" s="64"/>
      <c r="L14" s="64"/>
      <c r="M14" s="64"/>
      <c r="N14" s="65"/>
    </row>
    <row r="15" spans="2:14" ht="15.75">
      <c r="B15" s="16">
        <f t="shared" si="1"/>
        <v>8</v>
      </c>
      <c r="C15" s="18" t="s">
        <v>23</v>
      </c>
      <c r="D15" s="14" t="s">
        <v>7</v>
      </c>
      <c r="E15" s="4"/>
      <c r="F15" s="6">
        <v>1</v>
      </c>
      <c r="G15" s="5">
        <v>1</v>
      </c>
      <c r="H15" s="7">
        <f t="shared" si="0"/>
        <v>1</v>
      </c>
      <c r="J15" s="63"/>
      <c r="K15" s="64"/>
      <c r="L15" s="64"/>
      <c r="M15" s="64"/>
      <c r="N15" s="65"/>
    </row>
    <row r="16" spans="2:14" ht="15.75">
      <c r="B16" s="16">
        <f t="shared" si="1"/>
        <v>9</v>
      </c>
      <c r="C16" s="18" t="s">
        <v>24</v>
      </c>
      <c r="D16" s="14" t="s">
        <v>7</v>
      </c>
      <c r="E16" s="4"/>
      <c r="F16" s="6">
        <v>1</v>
      </c>
      <c r="G16" s="5">
        <v>1</v>
      </c>
      <c r="H16" s="7">
        <f t="shared" si="0"/>
        <v>1</v>
      </c>
      <c r="J16" s="63"/>
      <c r="K16" s="64"/>
      <c r="L16" s="64"/>
      <c r="M16" s="64"/>
      <c r="N16" s="65"/>
    </row>
    <row r="17" spans="2:15" ht="15.75">
      <c r="B17" s="16">
        <f t="shared" si="1"/>
        <v>10</v>
      </c>
      <c r="C17" s="18" t="s">
        <v>25</v>
      </c>
      <c r="D17" s="14" t="s">
        <v>7</v>
      </c>
      <c r="E17" s="4"/>
      <c r="F17" s="6">
        <v>1</v>
      </c>
      <c r="G17" s="5">
        <v>1</v>
      </c>
      <c r="H17" s="7">
        <f t="shared" si="0"/>
        <v>1</v>
      </c>
      <c r="J17" s="63"/>
      <c r="K17" s="64"/>
      <c r="L17" s="64"/>
      <c r="M17" s="64"/>
      <c r="N17" s="65"/>
    </row>
    <row r="18" spans="2:15" ht="15.75">
      <c r="B18" s="16">
        <f t="shared" si="1"/>
        <v>11</v>
      </c>
      <c r="C18" s="18" t="s">
        <v>26</v>
      </c>
      <c r="D18" s="14" t="s">
        <v>7</v>
      </c>
      <c r="E18" s="4"/>
      <c r="F18" s="6">
        <v>1</v>
      </c>
      <c r="G18" s="5">
        <v>1</v>
      </c>
      <c r="H18" s="7">
        <f t="shared" si="0"/>
        <v>1</v>
      </c>
      <c r="J18" s="63"/>
      <c r="K18" s="64"/>
      <c r="L18" s="64"/>
      <c r="M18" s="64"/>
      <c r="N18" s="65"/>
    </row>
    <row r="19" spans="2:15" ht="15.75">
      <c r="B19" s="16">
        <f t="shared" si="1"/>
        <v>12</v>
      </c>
      <c r="C19" s="18" t="s">
        <v>27</v>
      </c>
      <c r="D19" s="14" t="s">
        <v>7</v>
      </c>
      <c r="E19" s="4"/>
      <c r="F19" s="6">
        <v>1</v>
      </c>
      <c r="G19" s="5">
        <v>1</v>
      </c>
      <c r="H19" s="7">
        <f t="shared" si="0"/>
        <v>1</v>
      </c>
      <c r="J19" s="63"/>
      <c r="K19" s="64"/>
      <c r="L19" s="64"/>
      <c r="M19" s="64"/>
      <c r="N19" s="65"/>
    </row>
    <row r="20" spans="2:15" ht="15.75">
      <c r="B20" s="16">
        <f t="shared" si="1"/>
        <v>13</v>
      </c>
      <c r="C20" s="18" t="s">
        <v>28</v>
      </c>
      <c r="D20" s="14" t="s">
        <v>7</v>
      </c>
      <c r="E20" s="4"/>
      <c r="F20" s="6">
        <v>1</v>
      </c>
      <c r="G20" s="5">
        <v>1</v>
      </c>
      <c r="H20" s="7">
        <f t="shared" si="0"/>
        <v>1</v>
      </c>
      <c r="J20" s="63"/>
      <c r="K20" s="64"/>
      <c r="L20" s="64"/>
      <c r="M20" s="64"/>
      <c r="N20" s="65"/>
    </row>
    <row r="21" spans="2:15" ht="15.75">
      <c r="B21" s="16">
        <f t="shared" si="1"/>
        <v>14</v>
      </c>
      <c r="C21" s="18" t="s">
        <v>29</v>
      </c>
      <c r="D21" s="14" t="s">
        <v>7</v>
      </c>
      <c r="E21" s="4"/>
      <c r="F21" s="6">
        <v>1</v>
      </c>
      <c r="G21" s="5">
        <v>1</v>
      </c>
      <c r="H21" s="7">
        <f t="shared" ref="H21:H23" si="2">G21/F21</f>
        <v>1</v>
      </c>
      <c r="J21" s="63"/>
      <c r="K21" s="64"/>
      <c r="L21" s="64"/>
      <c r="M21" s="64"/>
      <c r="N21" s="65"/>
    </row>
    <row r="22" spans="2:15" ht="15.75">
      <c r="B22" s="16">
        <f t="shared" si="1"/>
        <v>15</v>
      </c>
      <c r="C22" s="18" t="s">
        <v>30</v>
      </c>
      <c r="D22" s="14" t="s">
        <v>7</v>
      </c>
      <c r="E22" s="4"/>
      <c r="F22" s="6">
        <v>1</v>
      </c>
      <c r="G22" s="5">
        <v>1</v>
      </c>
      <c r="H22" s="7">
        <f t="shared" si="2"/>
        <v>1</v>
      </c>
      <c r="J22" s="63"/>
      <c r="K22" s="64"/>
      <c r="L22" s="64"/>
      <c r="M22" s="64"/>
      <c r="N22" s="65"/>
    </row>
    <row r="23" spans="2:15" ht="15.75">
      <c r="B23" s="16">
        <f t="shared" si="1"/>
        <v>16</v>
      </c>
      <c r="C23" s="18" t="s">
        <v>31</v>
      </c>
      <c r="D23" s="14" t="s">
        <v>7</v>
      </c>
      <c r="E23" s="4"/>
      <c r="F23" s="6">
        <v>1</v>
      </c>
      <c r="G23" s="5">
        <v>1</v>
      </c>
      <c r="H23" s="7">
        <f t="shared" si="2"/>
        <v>1</v>
      </c>
      <c r="J23" s="63"/>
      <c r="K23" s="64"/>
      <c r="L23" s="64"/>
      <c r="M23" s="64"/>
      <c r="N23" s="65"/>
    </row>
    <row r="24" spans="2:15" ht="15.75">
      <c r="B24" s="16">
        <f t="shared" si="1"/>
        <v>17</v>
      </c>
      <c r="C24" s="18" t="s">
        <v>32</v>
      </c>
      <c r="D24" s="14" t="s">
        <v>7</v>
      </c>
      <c r="E24" s="4"/>
      <c r="F24" s="6">
        <v>1</v>
      </c>
      <c r="G24" s="5">
        <v>1</v>
      </c>
      <c r="H24" s="7">
        <f t="shared" ref="H24" si="3">G24/F24</f>
        <v>1</v>
      </c>
      <c r="J24" s="63"/>
      <c r="K24" s="64"/>
      <c r="L24" s="64"/>
      <c r="M24" s="64"/>
      <c r="N24" s="65"/>
    </row>
    <row r="25" spans="2:15" ht="15.75">
      <c r="B25" s="16">
        <f t="shared" si="1"/>
        <v>18</v>
      </c>
      <c r="C25" s="18" t="s">
        <v>33</v>
      </c>
      <c r="D25" s="14" t="s">
        <v>7</v>
      </c>
      <c r="E25" s="4"/>
      <c r="F25" s="6">
        <v>1</v>
      </c>
      <c r="G25" s="5">
        <v>1</v>
      </c>
      <c r="H25" s="7">
        <f t="shared" ref="H25" si="4">G25/F25</f>
        <v>1</v>
      </c>
      <c r="J25" s="66"/>
      <c r="K25" s="67"/>
      <c r="L25" s="67"/>
      <c r="M25" s="67"/>
      <c r="N25" s="68"/>
    </row>
    <row r="26" spans="2:15" ht="26.1" customHeight="1">
      <c r="B26" s="69" t="s">
        <v>8</v>
      </c>
      <c r="C26" s="70"/>
      <c r="D26" s="12">
        <f>COUNTIF(D8:D25,"ok")/(B25)</f>
        <v>0</v>
      </c>
      <c r="E26" s="2"/>
      <c r="F26" s="71">
        <f>SUM(F8:F25)</f>
        <v>18</v>
      </c>
      <c r="G26" s="73">
        <f>SUM(G8:G25)</f>
        <v>18</v>
      </c>
      <c r="H26" s="75">
        <f>G26/F26</f>
        <v>1</v>
      </c>
      <c r="J26" s="77"/>
      <c r="K26" s="78"/>
      <c r="L26" s="78"/>
      <c r="M26" s="78"/>
      <c r="N26" s="79"/>
      <c r="O26" s="8"/>
    </row>
    <row r="27" spans="2:15" ht="26.1" customHeight="1" thickBot="1">
      <c r="B27" s="28" t="s">
        <v>9</v>
      </c>
      <c r="C27" s="29"/>
      <c r="D27" s="13">
        <f>100%-D26</f>
        <v>1</v>
      </c>
      <c r="E27" s="2"/>
      <c r="F27" s="72"/>
      <c r="G27" s="74"/>
      <c r="H27" s="76"/>
      <c r="J27" s="80"/>
      <c r="K27" s="81"/>
      <c r="L27" s="81"/>
      <c r="M27" s="81"/>
      <c r="N27" s="82"/>
    </row>
    <row r="28" spans="2:15" ht="12.95" customHeight="1" thickBot="1"/>
    <row r="29" spans="2:15" ht="30" customHeight="1">
      <c r="D29" s="1"/>
      <c r="J29" s="30" t="s">
        <v>10</v>
      </c>
      <c r="K29" s="31"/>
      <c r="L29" s="31"/>
      <c r="M29" s="31"/>
      <c r="N29" s="32"/>
    </row>
    <row r="30" spans="2:15" ht="30">
      <c r="J30" s="33" t="str">
        <f>F7</f>
        <v>Realizadas</v>
      </c>
      <c r="K30" s="34"/>
      <c r="L30" s="34"/>
      <c r="M30" s="34" t="str">
        <f>G7</f>
        <v>Acertos</v>
      </c>
      <c r="N30" s="35"/>
    </row>
    <row r="31" spans="2:15" ht="45">
      <c r="J31" s="36">
        <f>F26</f>
        <v>18</v>
      </c>
      <c r="K31" s="37"/>
      <c r="L31" s="37"/>
      <c r="M31" s="38">
        <f>G26</f>
        <v>18</v>
      </c>
      <c r="N31" s="39"/>
    </row>
    <row r="32" spans="2:15" ht="30">
      <c r="J32" s="57" t="s">
        <v>11</v>
      </c>
      <c r="K32" s="58"/>
      <c r="L32" s="58"/>
      <c r="M32" s="58"/>
      <c r="N32" s="59"/>
    </row>
    <row r="33" spans="10:16" ht="12.95" customHeight="1">
      <c r="J33" s="19">
        <f>H26</f>
        <v>1</v>
      </c>
      <c r="K33" s="20"/>
      <c r="L33" s="20"/>
      <c r="M33" s="20"/>
      <c r="N33" s="21"/>
    </row>
    <row r="34" spans="10:16" ht="15.75" customHeight="1">
      <c r="J34" s="22"/>
      <c r="K34" s="23"/>
      <c r="L34" s="23"/>
      <c r="M34" s="23"/>
      <c r="N34" s="24"/>
      <c r="P34" s="3"/>
    </row>
    <row r="35" spans="10:16" ht="15.75" customHeight="1">
      <c r="J35" s="22"/>
      <c r="K35" s="23"/>
      <c r="L35" s="23"/>
      <c r="M35" s="23"/>
      <c r="N35" s="24"/>
    </row>
    <row r="36" spans="10:16" ht="15.75" customHeight="1" thickBot="1">
      <c r="J36" s="25"/>
      <c r="K36" s="26"/>
      <c r="L36" s="26"/>
      <c r="M36" s="26"/>
      <c r="N36" s="27"/>
    </row>
    <row r="37" spans="10:16" ht="15.75" customHeight="1"/>
    <row r="38" spans="10:16" ht="15.75" customHeight="1"/>
    <row r="39" spans="10:16" ht="15.75" customHeight="1"/>
    <row r="40" spans="10:16" ht="15.75" customHeight="1"/>
    <row r="41" spans="10:16" ht="15.75" customHeight="1"/>
    <row r="42" spans="10:16" ht="15.75" customHeight="1"/>
    <row r="43" spans="10:16" ht="15.75" customHeight="1"/>
    <row r="44" spans="10:16" ht="15.75" customHeight="1"/>
    <row r="45" spans="10:16" ht="15.75" customHeight="1"/>
    <row r="46" spans="10:16" ht="15.75" customHeight="1"/>
    <row r="47" spans="10:16" ht="15.75" customHeight="1"/>
    <row r="48" spans="10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8">
    <mergeCell ref="B26:C26"/>
    <mergeCell ref="F26:F27"/>
    <mergeCell ref="G26:G27"/>
    <mergeCell ref="H26:H27"/>
    <mergeCell ref="J26:N27"/>
    <mergeCell ref="B2:N4"/>
    <mergeCell ref="B6:D7"/>
    <mergeCell ref="F6:H6"/>
    <mergeCell ref="J6:N7"/>
    <mergeCell ref="J8:N25"/>
    <mergeCell ref="J32:N32"/>
    <mergeCell ref="J33:N36"/>
    <mergeCell ref="B27:C27"/>
    <mergeCell ref="J29:N29"/>
    <mergeCell ref="J30:L30"/>
    <mergeCell ref="M30:N30"/>
    <mergeCell ref="J31:L31"/>
    <mergeCell ref="M31:N31"/>
  </mergeCells>
  <conditionalFormatting sqref="D1 D5:D995">
    <cfRule type="cellIs" dxfId="17" priority="9" operator="equal">
      <formula>"NÃO"</formula>
    </cfRule>
  </conditionalFormatting>
  <conditionalFormatting sqref="D8:D25">
    <cfRule type="cellIs" dxfId="16" priority="5" operator="equal">
      <formula>"OK"</formula>
    </cfRule>
  </conditionalFormatting>
  <conditionalFormatting sqref="H8:H25">
    <cfRule type="colorScale" priority="886">
      <colorScale>
        <cfvo type="min"/>
        <cfvo type="percentile" val="50"/>
        <cfvo type="max"/>
        <color rgb="FFA92434"/>
        <color rgb="FFEBBC5F"/>
        <color theme="5" tint="-0.249977111117893"/>
      </colorScale>
    </cfRule>
  </conditionalFormatting>
  <conditionalFormatting sqref="J33">
    <cfRule type="dataBar" priority="7">
      <dataBar>
        <cfvo type="num" val="0"/>
        <cfvo type="num" val="1"/>
        <color theme="5" tint="-0.249977111117893"/>
      </dataBar>
      <extLst>
        <ext xmlns:x14="http://schemas.microsoft.com/office/spreadsheetml/2009/9/main" uri="{B025F937-C7B1-47D3-B67F-A62EFF666E3E}">
          <x14:id>{3BD4E266-5D67-404F-A465-0F4A2ABBD538}</x14:id>
        </ext>
      </extLst>
    </cfRule>
  </conditionalFormatting>
  <dataValidations count="1">
    <dataValidation type="list" allowBlank="1" sqref="D8:D25" xr:uid="{B24B3E31-FAA1-194F-B5EF-BBABCD3763EF}">
      <formula1>"OK,NÃO"</formula1>
    </dataValidation>
  </dataValidations>
  <hyperlinks>
    <hyperlink ref="B2" r:id="rId1" xr:uid="{C0DFD62B-94C2-954B-A25F-F8AD86FA64F2}"/>
  </hyperlinks>
  <printOptions horizontalCentered="1" gridLines="1"/>
  <pageMargins left="0.7" right="0.7" top="0.75" bottom="0.75" header="0" footer="0"/>
  <pageSetup paperSize="9" pageOrder="overThenDown" orientation="landscape" cellComments="atEnd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D4E266-5D67-404F-A465-0F4A2ABBD5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CBCD"/>
              <x14:axisColor rgb="FF000000"/>
            </x14:dataBar>
          </x14:cfRule>
          <xm:sqref>J33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0521-EF39-47B0-B074-613EE3A4909F}">
  <sheetPr>
    <tabColor rgb="FF00BC02"/>
    <outlinePr summaryBelow="0" summaryRight="0"/>
    <pageSetUpPr fitToPage="1"/>
  </sheetPr>
  <dimension ref="B1:P983"/>
  <sheetViews>
    <sheetView showGridLines="0" zoomScaleNormal="100" workbookViewId="0">
      <selection activeCell="C13" sqref="C13"/>
    </sheetView>
  </sheetViews>
  <sheetFormatPr defaultColWidth="12.7109375" defaultRowHeight="15" customHeight="1"/>
  <cols>
    <col min="1" max="1" width="1.28515625" customWidth="1"/>
    <col min="2" max="2" width="5.28515625" customWidth="1"/>
    <col min="3" max="3" width="112.42578125" customWidth="1"/>
    <col min="4" max="4" width="12.140625" bestFit="1" customWidth="1"/>
    <col min="5" max="5" width="0.85546875" customWidth="1"/>
    <col min="6" max="6" width="13.7109375" bestFit="1" customWidth="1"/>
    <col min="7" max="7" width="10" bestFit="1" customWidth="1"/>
    <col min="8" max="8" width="10.28515625" customWidth="1"/>
    <col min="9" max="9" width="1" customWidth="1"/>
    <col min="10" max="12" width="9.140625"/>
    <col min="13" max="13" width="24.42578125" bestFit="1" customWidth="1"/>
    <col min="14" max="14" width="20.7109375" customWidth="1"/>
  </cols>
  <sheetData>
    <row r="1" spans="2:15" ht="14.25" customHeight="1"/>
    <row r="2" spans="2:15" ht="15.75" customHeight="1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5" ht="15.75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5" ht="17.100000000000001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5" ht="12.75"/>
    <row r="6" spans="2:15" ht="24" customHeight="1">
      <c r="B6" s="42" t="s">
        <v>57</v>
      </c>
      <c r="C6" s="43"/>
      <c r="D6" s="44"/>
      <c r="F6" s="48" t="s">
        <v>13</v>
      </c>
      <c r="G6" s="49"/>
      <c r="H6" s="50"/>
      <c r="J6" s="51" t="s">
        <v>14</v>
      </c>
      <c r="K6" s="52"/>
      <c r="L6" s="52"/>
      <c r="M6" s="52"/>
      <c r="N6" s="53"/>
    </row>
    <row r="7" spans="2:15" ht="18.95" customHeight="1">
      <c r="B7" s="45"/>
      <c r="C7" s="46"/>
      <c r="D7" s="47"/>
      <c r="F7" s="9" t="s">
        <v>4</v>
      </c>
      <c r="G7" s="10" t="s">
        <v>5</v>
      </c>
      <c r="H7" s="11" t="s">
        <v>6</v>
      </c>
      <c r="J7" s="54"/>
      <c r="K7" s="55"/>
      <c r="L7" s="55"/>
      <c r="M7" s="55"/>
      <c r="N7" s="56"/>
    </row>
    <row r="8" spans="2:15" ht="21" customHeight="1">
      <c r="B8" s="15">
        <v>1</v>
      </c>
      <c r="C8" s="18" t="s">
        <v>58</v>
      </c>
      <c r="D8" s="14" t="s">
        <v>7</v>
      </c>
      <c r="E8" s="4"/>
      <c r="F8" s="6">
        <v>1</v>
      </c>
      <c r="G8" s="5">
        <v>1</v>
      </c>
      <c r="H8" s="7">
        <f t="shared" ref="H8" si="0">G8/F8</f>
        <v>1</v>
      </c>
      <c r="J8" s="60" t="s">
        <v>16</v>
      </c>
      <c r="K8" s="61"/>
      <c r="L8" s="61"/>
      <c r="M8" s="61"/>
      <c r="N8" s="62"/>
    </row>
    <row r="9" spans="2:15" ht="15.75">
      <c r="B9" s="16">
        <f>B8+1</f>
        <v>2</v>
      </c>
      <c r="C9" s="18" t="s">
        <v>59</v>
      </c>
      <c r="D9" s="14" t="s">
        <v>7</v>
      </c>
      <c r="E9" s="4"/>
      <c r="F9" s="6">
        <v>1</v>
      </c>
      <c r="G9" s="5">
        <v>1</v>
      </c>
      <c r="H9" s="7">
        <f t="shared" ref="H9:H13" si="1">G9/F9</f>
        <v>1</v>
      </c>
      <c r="J9" s="63"/>
      <c r="K9" s="64"/>
      <c r="L9" s="64"/>
      <c r="M9" s="64"/>
      <c r="N9" s="65"/>
    </row>
    <row r="10" spans="2:15" ht="15.75">
      <c r="B10" s="16">
        <f t="shared" ref="B10:B13" si="2">B9+1</f>
        <v>3</v>
      </c>
      <c r="C10" s="18" t="s">
        <v>60</v>
      </c>
      <c r="D10" s="14" t="s">
        <v>7</v>
      </c>
      <c r="E10" s="4"/>
      <c r="F10" s="6">
        <v>1</v>
      </c>
      <c r="G10" s="5">
        <v>1</v>
      </c>
      <c r="H10" s="7">
        <f t="shared" si="1"/>
        <v>1</v>
      </c>
      <c r="J10" s="63"/>
      <c r="K10" s="64"/>
      <c r="L10" s="64"/>
      <c r="M10" s="64"/>
      <c r="N10" s="65"/>
    </row>
    <row r="11" spans="2:15" ht="15.75">
      <c r="B11" s="16">
        <f t="shared" si="2"/>
        <v>4</v>
      </c>
      <c r="C11" s="18" t="s">
        <v>61</v>
      </c>
      <c r="D11" s="14" t="s">
        <v>7</v>
      </c>
      <c r="E11" s="4"/>
      <c r="F11" s="6">
        <v>1</v>
      </c>
      <c r="G11" s="5">
        <v>1</v>
      </c>
      <c r="H11" s="7">
        <f t="shared" si="1"/>
        <v>1</v>
      </c>
      <c r="J11" s="63"/>
      <c r="K11" s="64"/>
      <c r="L11" s="64"/>
      <c r="M11" s="64"/>
      <c r="N11" s="65"/>
    </row>
    <row r="12" spans="2:15" ht="15.75">
      <c r="B12" s="16">
        <f t="shared" si="2"/>
        <v>5</v>
      </c>
      <c r="C12" s="18" t="s">
        <v>62</v>
      </c>
      <c r="D12" s="14" t="s">
        <v>7</v>
      </c>
      <c r="E12" s="4"/>
      <c r="F12" s="6">
        <v>1</v>
      </c>
      <c r="G12" s="5">
        <v>1</v>
      </c>
      <c r="H12" s="7">
        <f t="shared" si="1"/>
        <v>1</v>
      </c>
      <c r="J12" s="63"/>
      <c r="K12" s="64"/>
      <c r="L12" s="64"/>
      <c r="M12" s="64"/>
      <c r="N12" s="65"/>
    </row>
    <row r="13" spans="2:15" ht="15.75">
      <c r="B13" s="16">
        <f t="shared" si="2"/>
        <v>6</v>
      </c>
      <c r="C13" s="18" t="s">
        <v>63</v>
      </c>
      <c r="D13" s="14" t="s">
        <v>7</v>
      </c>
      <c r="E13" s="4"/>
      <c r="F13" s="6">
        <v>1</v>
      </c>
      <c r="G13" s="5">
        <v>1</v>
      </c>
      <c r="H13" s="7">
        <f t="shared" si="1"/>
        <v>1</v>
      </c>
      <c r="J13" s="66"/>
      <c r="K13" s="67"/>
      <c r="L13" s="67"/>
      <c r="M13" s="67"/>
      <c r="N13" s="68"/>
    </row>
    <row r="14" spans="2:15" ht="26.1" customHeight="1">
      <c r="B14" s="69" t="s">
        <v>8</v>
      </c>
      <c r="C14" s="70"/>
      <c r="D14" s="12">
        <f>COUNTIF(D8:D13,"ok")/(B13)</f>
        <v>0</v>
      </c>
      <c r="E14" s="2"/>
      <c r="F14" s="71">
        <f>SUM(F8:F13)</f>
        <v>6</v>
      </c>
      <c r="G14" s="73">
        <f>SUM(G8:G13)</f>
        <v>6</v>
      </c>
      <c r="H14" s="75">
        <f>G14/F14</f>
        <v>1</v>
      </c>
      <c r="J14" s="77"/>
      <c r="K14" s="78"/>
      <c r="L14" s="78"/>
      <c r="M14" s="78"/>
      <c r="N14" s="79"/>
      <c r="O14" s="8"/>
    </row>
    <row r="15" spans="2:15" ht="26.1" customHeight="1">
      <c r="B15" s="28" t="s">
        <v>9</v>
      </c>
      <c r="C15" s="29"/>
      <c r="D15" s="13">
        <f>100%-D14</f>
        <v>1</v>
      </c>
      <c r="E15" s="2"/>
      <c r="F15" s="72"/>
      <c r="G15" s="74"/>
      <c r="H15" s="76"/>
      <c r="J15" s="80"/>
      <c r="K15" s="81"/>
      <c r="L15" s="81"/>
      <c r="M15" s="81"/>
      <c r="N15" s="82"/>
    </row>
    <row r="16" spans="2:15" ht="12.95" customHeight="1"/>
    <row r="17" spans="4:16" ht="30" customHeight="1">
      <c r="D17" s="1"/>
      <c r="J17" s="30" t="s">
        <v>10</v>
      </c>
      <c r="K17" s="31"/>
      <c r="L17" s="31"/>
      <c r="M17" s="31"/>
      <c r="N17" s="32"/>
    </row>
    <row r="18" spans="4:16" ht="30">
      <c r="J18" s="33" t="str">
        <f>F7</f>
        <v>Realizadas</v>
      </c>
      <c r="K18" s="34"/>
      <c r="L18" s="34"/>
      <c r="M18" s="34" t="str">
        <f>G7</f>
        <v>Acertos</v>
      </c>
      <c r="N18" s="35"/>
    </row>
    <row r="19" spans="4:16" ht="45">
      <c r="J19" s="36">
        <f>F14</f>
        <v>6</v>
      </c>
      <c r="K19" s="37"/>
      <c r="L19" s="37"/>
      <c r="M19" s="38">
        <f>G14</f>
        <v>6</v>
      </c>
      <c r="N19" s="39"/>
    </row>
    <row r="20" spans="4:16" ht="30">
      <c r="J20" s="57" t="s">
        <v>11</v>
      </c>
      <c r="K20" s="58"/>
      <c r="L20" s="58"/>
      <c r="M20" s="58"/>
      <c r="N20" s="59"/>
    </row>
    <row r="21" spans="4:16" ht="12.95" customHeight="1">
      <c r="J21" s="19">
        <f>H14</f>
        <v>1</v>
      </c>
      <c r="K21" s="20"/>
      <c r="L21" s="20"/>
      <c r="M21" s="20"/>
      <c r="N21" s="21"/>
    </row>
    <row r="22" spans="4:16" ht="15.75" customHeight="1">
      <c r="J22" s="22"/>
      <c r="K22" s="23"/>
      <c r="L22" s="23"/>
      <c r="M22" s="23"/>
      <c r="N22" s="24"/>
      <c r="P22" s="3"/>
    </row>
    <row r="23" spans="4:16" ht="15.75" customHeight="1">
      <c r="J23" s="22"/>
      <c r="K23" s="23"/>
      <c r="L23" s="23"/>
      <c r="M23" s="23"/>
      <c r="N23" s="24"/>
    </row>
    <row r="24" spans="4:16" ht="15.75" customHeight="1">
      <c r="J24" s="25"/>
      <c r="K24" s="26"/>
      <c r="L24" s="26"/>
      <c r="M24" s="26"/>
      <c r="N24" s="27"/>
    </row>
    <row r="25" spans="4:16" ht="15.75" customHeight="1"/>
    <row r="26" spans="4:16" ht="15.75" customHeight="1"/>
    <row r="27" spans="4:16" ht="15.75" customHeight="1"/>
    <row r="28" spans="4:16" ht="15.75" customHeight="1"/>
    <row r="29" spans="4:16" ht="15.75" customHeight="1"/>
    <row r="30" spans="4:16" ht="15.75" customHeight="1"/>
    <row r="31" spans="4:16" ht="15.75" customHeight="1"/>
    <row r="32" spans="4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18">
    <mergeCell ref="B2:N4"/>
    <mergeCell ref="B6:D7"/>
    <mergeCell ref="F6:H6"/>
    <mergeCell ref="J6:N7"/>
    <mergeCell ref="J20:N20"/>
    <mergeCell ref="J8:N13"/>
    <mergeCell ref="B14:C14"/>
    <mergeCell ref="F14:F15"/>
    <mergeCell ref="G14:G15"/>
    <mergeCell ref="H14:H15"/>
    <mergeCell ref="J14:N15"/>
    <mergeCell ref="J21:N24"/>
    <mergeCell ref="B15:C15"/>
    <mergeCell ref="J17:N17"/>
    <mergeCell ref="J18:L18"/>
    <mergeCell ref="M18:N18"/>
    <mergeCell ref="J19:L19"/>
    <mergeCell ref="M19:N19"/>
  </mergeCells>
  <conditionalFormatting sqref="D1 D5:D983">
    <cfRule type="cellIs" dxfId="15" priority="3" operator="equal">
      <formula>"NÃO"</formula>
    </cfRule>
  </conditionalFormatting>
  <conditionalFormatting sqref="D8:D13">
    <cfRule type="cellIs" dxfId="14" priority="1" operator="equal">
      <formula>"OK"</formula>
    </cfRule>
  </conditionalFormatting>
  <conditionalFormatting sqref="J21">
    <cfRule type="dataBar" priority="2">
      <dataBar>
        <cfvo type="num" val="0"/>
        <cfvo type="num" val="1"/>
        <color theme="5" tint="-0.249977111117893"/>
      </dataBar>
      <extLst>
        <ext xmlns:x14="http://schemas.microsoft.com/office/spreadsheetml/2009/9/main" uri="{B025F937-C7B1-47D3-B67F-A62EFF666E3E}">
          <x14:id>{892B8363-6CF1-4EB0-8787-FA7100E57A16}</x14:id>
        </ext>
      </extLst>
    </cfRule>
  </conditionalFormatting>
  <conditionalFormatting sqref="H8:H13">
    <cfRule type="colorScale" priority="921">
      <colorScale>
        <cfvo type="min"/>
        <cfvo type="percentile" val="50"/>
        <cfvo type="max"/>
        <color rgb="FFA92434"/>
        <color rgb="FFEBBC5F"/>
        <color theme="5" tint="-0.249977111117893"/>
      </colorScale>
    </cfRule>
  </conditionalFormatting>
  <dataValidations count="1">
    <dataValidation type="list" allowBlank="1" sqref="D8:D13" xr:uid="{82E292D2-6224-4797-8935-B97F3E7D443E}">
      <formula1>"OK,NÃO"</formula1>
    </dataValidation>
  </dataValidations>
  <hyperlinks>
    <hyperlink ref="B2" r:id="rId1" xr:uid="{7176D169-B6B2-44D9-98C9-C031F251F3AB}"/>
  </hyperlinks>
  <printOptions horizontalCentered="1" gridLines="1"/>
  <pageMargins left="0.7" right="0.7" top="0.75" bottom="0.75" header="0" footer="0"/>
  <pageSetup paperSize="9" pageOrder="overThenDown" orientation="landscape" cellComments="atEnd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2B8363-6CF1-4EB0-8787-FA7100E57A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CBCD"/>
              <x14:axisColor rgb="FF000000"/>
            </x14:dataBar>
          </x14:cfRule>
          <xm:sqref>J21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D673-0B88-4E28-9F22-46FF37B15DD0}">
  <sheetPr>
    <tabColor rgb="FF00BC02"/>
    <outlinePr summaryBelow="0" summaryRight="0"/>
    <pageSetUpPr fitToPage="1"/>
  </sheetPr>
  <dimension ref="B1:P980"/>
  <sheetViews>
    <sheetView showGridLines="0" zoomScaleNormal="100" workbookViewId="0">
      <selection activeCell="C9" sqref="C9"/>
    </sheetView>
  </sheetViews>
  <sheetFormatPr defaultColWidth="12.7109375" defaultRowHeight="15" customHeight="1"/>
  <cols>
    <col min="1" max="1" width="1.28515625" customWidth="1"/>
    <col min="2" max="2" width="5.28515625" customWidth="1"/>
    <col min="3" max="3" width="112.42578125" customWidth="1"/>
    <col min="4" max="4" width="12.140625" bestFit="1" customWidth="1"/>
    <col min="5" max="5" width="0.85546875" customWidth="1"/>
    <col min="6" max="6" width="13.7109375" bestFit="1" customWidth="1"/>
    <col min="7" max="7" width="10" bestFit="1" customWidth="1"/>
    <col min="8" max="8" width="10.28515625" customWidth="1"/>
    <col min="9" max="9" width="1" customWidth="1"/>
    <col min="10" max="12" width="9.140625"/>
    <col min="13" max="13" width="24.42578125" bestFit="1" customWidth="1"/>
    <col min="14" max="14" width="20.7109375" customWidth="1"/>
  </cols>
  <sheetData>
    <row r="1" spans="2:15" ht="14.25" customHeight="1"/>
    <row r="2" spans="2:15" ht="15.75" customHeight="1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5" ht="15.75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5" ht="17.100000000000001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5" ht="12.75"/>
    <row r="6" spans="2:15" ht="24" customHeight="1">
      <c r="B6" s="42" t="s">
        <v>98</v>
      </c>
      <c r="C6" s="43"/>
      <c r="D6" s="44"/>
      <c r="F6" s="48" t="s">
        <v>13</v>
      </c>
      <c r="G6" s="49"/>
      <c r="H6" s="50"/>
      <c r="J6" s="51" t="s">
        <v>14</v>
      </c>
      <c r="K6" s="52"/>
      <c r="L6" s="52"/>
      <c r="M6" s="52"/>
      <c r="N6" s="53"/>
    </row>
    <row r="7" spans="2:15" ht="18.95" customHeight="1">
      <c r="B7" s="45"/>
      <c r="C7" s="46"/>
      <c r="D7" s="47"/>
      <c r="F7" s="9" t="s">
        <v>4</v>
      </c>
      <c r="G7" s="10" t="s">
        <v>5</v>
      </c>
      <c r="H7" s="11" t="s">
        <v>6</v>
      </c>
      <c r="J7" s="54"/>
      <c r="K7" s="55"/>
      <c r="L7" s="55"/>
      <c r="M7" s="55"/>
      <c r="N7" s="56"/>
    </row>
    <row r="8" spans="2:15" ht="15.75">
      <c r="B8" s="15">
        <v>1</v>
      </c>
      <c r="C8" s="18" t="s">
        <v>99</v>
      </c>
      <c r="D8" s="14" t="s">
        <v>7</v>
      </c>
      <c r="E8" s="4"/>
      <c r="F8" s="6">
        <v>1</v>
      </c>
      <c r="G8" s="5">
        <v>1</v>
      </c>
      <c r="H8" s="7">
        <f t="shared" ref="H8:H9" si="0">G8/F8</f>
        <v>1</v>
      </c>
      <c r="J8" s="60" t="s">
        <v>16</v>
      </c>
      <c r="K8" s="61"/>
      <c r="L8" s="61"/>
      <c r="M8" s="61"/>
      <c r="N8" s="62"/>
    </row>
    <row r="9" spans="2:15" ht="15.75">
      <c r="B9" s="16">
        <f>B8+1</f>
        <v>2</v>
      </c>
      <c r="C9" s="18" t="s">
        <v>100</v>
      </c>
      <c r="D9" s="14" t="s">
        <v>7</v>
      </c>
      <c r="E9" s="4"/>
      <c r="F9" s="6">
        <v>1</v>
      </c>
      <c r="G9" s="5">
        <v>1</v>
      </c>
      <c r="H9" s="7">
        <f t="shared" si="0"/>
        <v>1</v>
      </c>
      <c r="J9" s="63"/>
      <c r="K9" s="64"/>
      <c r="L9" s="64"/>
      <c r="M9" s="64"/>
      <c r="N9" s="65"/>
    </row>
    <row r="10" spans="2:15" ht="15.75">
      <c r="B10" s="16">
        <f>B9+1</f>
        <v>3</v>
      </c>
      <c r="C10" s="18" t="s">
        <v>100</v>
      </c>
      <c r="D10" s="14" t="s">
        <v>7</v>
      </c>
      <c r="E10" s="4"/>
      <c r="F10" s="6">
        <v>1</v>
      </c>
      <c r="G10" s="5">
        <v>1</v>
      </c>
      <c r="H10" s="7">
        <f t="shared" ref="H10" si="1">G10/F10</f>
        <v>1</v>
      </c>
      <c r="J10" s="63"/>
      <c r="K10" s="64"/>
      <c r="L10" s="64"/>
      <c r="M10" s="64"/>
      <c r="N10" s="65"/>
    </row>
    <row r="11" spans="2:15" ht="26.1" customHeight="1">
      <c r="B11" s="69" t="s">
        <v>8</v>
      </c>
      <c r="C11" s="70"/>
      <c r="D11" s="12">
        <f>COUNTIF(D8:D10,"ok")/(B10)</f>
        <v>0</v>
      </c>
      <c r="E11" s="2"/>
      <c r="F11" s="71">
        <f>SUM(F8:F10)</f>
        <v>3</v>
      </c>
      <c r="G11" s="73">
        <f>SUM(G8:G10)</f>
        <v>3</v>
      </c>
      <c r="H11" s="75">
        <f>G11/F11</f>
        <v>1</v>
      </c>
      <c r="J11" s="77"/>
      <c r="K11" s="78"/>
      <c r="L11" s="78"/>
      <c r="M11" s="78"/>
      <c r="N11" s="79"/>
      <c r="O11" s="8"/>
    </row>
    <row r="12" spans="2:15" ht="26.1" customHeight="1">
      <c r="B12" s="28" t="s">
        <v>9</v>
      </c>
      <c r="C12" s="29"/>
      <c r="D12" s="13">
        <f>100%-D11</f>
        <v>1</v>
      </c>
      <c r="E12" s="2"/>
      <c r="F12" s="72"/>
      <c r="G12" s="74"/>
      <c r="H12" s="76"/>
      <c r="J12" s="80"/>
      <c r="K12" s="81"/>
      <c r="L12" s="81"/>
      <c r="M12" s="81"/>
      <c r="N12" s="82"/>
    </row>
    <row r="13" spans="2:15" ht="12.95" customHeight="1"/>
    <row r="14" spans="2:15" ht="30" customHeight="1">
      <c r="D14" s="1"/>
      <c r="J14" s="30" t="s">
        <v>10</v>
      </c>
      <c r="K14" s="31"/>
      <c r="L14" s="31"/>
      <c r="M14" s="31"/>
      <c r="N14" s="32"/>
    </row>
    <row r="15" spans="2:15" ht="30">
      <c r="J15" s="33" t="str">
        <f>F7</f>
        <v>Realizadas</v>
      </c>
      <c r="K15" s="34"/>
      <c r="L15" s="34"/>
      <c r="M15" s="34" t="str">
        <f>G7</f>
        <v>Acertos</v>
      </c>
      <c r="N15" s="35"/>
    </row>
    <row r="16" spans="2:15" ht="45">
      <c r="J16" s="36">
        <f>F11</f>
        <v>3</v>
      </c>
      <c r="K16" s="37"/>
      <c r="L16" s="37"/>
      <c r="M16" s="38">
        <f>G11</f>
        <v>3</v>
      </c>
      <c r="N16" s="39"/>
    </row>
    <row r="17" spans="10:16" ht="30">
      <c r="J17" s="57" t="s">
        <v>11</v>
      </c>
      <c r="K17" s="58"/>
      <c r="L17" s="58"/>
      <c r="M17" s="58"/>
      <c r="N17" s="59"/>
    </row>
    <row r="18" spans="10:16" ht="12.95" customHeight="1">
      <c r="J18" s="19">
        <f>H11</f>
        <v>1</v>
      </c>
      <c r="K18" s="20"/>
      <c r="L18" s="20"/>
      <c r="M18" s="20"/>
      <c r="N18" s="21"/>
    </row>
    <row r="19" spans="10:16" ht="15.75" customHeight="1">
      <c r="J19" s="22"/>
      <c r="K19" s="23"/>
      <c r="L19" s="23"/>
      <c r="M19" s="23"/>
      <c r="N19" s="24"/>
      <c r="P19" s="3"/>
    </row>
    <row r="20" spans="10:16" ht="15.75" customHeight="1">
      <c r="J20" s="22"/>
      <c r="K20" s="23"/>
      <c r="L20" s="23"/>
      <c r="M20" s="23"/>
      <c r="N20" s="24"/>
    </row>
    <row r="21" spans="10:16" ht="15.75" customHeight="1">
      <c r="J21" s="25"/>
      <c r="K21" s="26"/>
      <c r="L21" s="26"/>
      <c r="M21" s="26"/>
      <c r="N21" s="27"/>
    </row>
    <row r="22" spans="10:16" ht="15.75" customHeight="1"/>
    <row r="23" spans="10:16" ht="15.75" customHeight="1"/>
    <row r="24" spans="10:16" ht="15.75" customHeight="1"/>
    <row r="25" spans="10:16" ht="15.75" customHeight="1"/>
    <row r="26" spans="10:16" ht="15.75" customHeight="1"/>
    <row r="27" spans="10:16" ht="15.75" customHeight="1"/>
    <row r="28" spans="10:16" ht="15.75" customHeight="1"/>
    <row r="29" spans="10:16" ht="15.75" customHeight="1"/>
    <row r="30" spans="10:16" ht="15.75" customHeight="1"/>
    <row r="31" spans="10:16" ht="15.75" customHeight="1"/>
    <row r="32" spans="10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18">
    <mergeCell ref="J17:N17"/>
    <mergeCell ref="J18:N21"/>
    <mergeCell ref="B12:C12"/>
    <mergeCell ref="J14:N14"/>
    <mergeCell ref="J15:L15"/>
    <mergeCell ref="M15:N15"/>
    <mergeCell ref="J16:L16"/>
    <mergeCell ref="M16:N16"/>
    <mergeCell ref="B2:N4"/>
    <mergeCell ref="B6:D7"/>
    <mergeCell ref="F6:H6"/>
    <mergeCell ref="J6:N7"/>
    <mergeCell ref="J8:N10"/>
    <mergeCell ref="B11:C11"/>
    <mergeCell ref="F11:F12"/>
    <mergeCell ref="G11:G12"/>
    <mergeCell ref="H11:H12"/>
    <mergeCell ref="J11:N12"/>
  </mergeCells>
  <conditionalFormatting sqref="D1 D5:D980">
    <cfRule type="cellIs" dxfId="9" priority="3" operator="equal">
      <formula>"NÃO"</formula>
    </cfRule>
  </conditionalFormatting>
  <conditionalFormatting sqref="D8:D10">
    <cfRule type="cellIs" dxfId="8" priority="1" operator="equal">
      <formula>"OK"</formula>
    </cfRule>
  </conditionalFormatting>
  <conditionalFormatting sqref="J18">
    <cfRule type="dataBar" priority="2">
      <dataBar>
        <cfvo type="num" val="0"/>
        <cfvo type="num" val="1"/>
        <color theme="5" tint="-0.249977111117893"/>
      </dataBar>
      <extLst>
        <ext xmlns:x14="http://schemas.microsoft.com/office/spreadsheetml/2009/9/main" uri="{B025F937-C7B1-47D3-B67F-A62EFF666E3E}">
          <x14:id>{B2DF2FCF-E2C1-430B-B157-2A8D8B3E0841}</x14:id>
        </ext>
      </extLst>
    </cfRule>
  </conditionalFormatting>
  <conditionalFormatting sqref="H8:H10">
    <cfRule type="colorScale" priority="946">
      <colorScale>
        <cfvo type="min"/>
        <cfvo type="percentile" val="50"/>
        <cfvo type="max"/>
        <color rgb="FFA92434"/>
        <color rgb="FFEBBC5F"/>
        <color theme="5" tint="-0.249977111117893"/>
      </colorScale>
    </cfRule>
  </conditionalFormatting>
  <dataValidations count="1">
    <dataValidation type="list" allowBlank="1" sqref="D8:D10" xr:uid="{D0D3800A-F14C-4F51-AB9A-96F004700679}">
      <formula1>"OK,NÃO"</formula1>
    </dataValidation>
  </dataValidations>
  <hyperlinks>
    <hyperlink ref="B2" r:id="rId1" xr:uid="{37E4B0A4-7DA4-4670-A647-F5E9150829DE}"/>
  </hyperlinks>
  <printOptions horizontalCentered="1" gridLines="1"/>
  <pageMargins left="0.7" right="0.7" top="0.75" bottom="0.75" header="0" footer="0"/>
  <pageSetup paperSize="9" pageOrder="overThenDown" orientation="landscape" cellComments="atEnd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DF2FCF-E2C1-430B-B157-2A8D8B3E08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CBCD"/>
              <x14:axisColor rgb="FF000000"/>
            </x14:dataBar>
          </x14:cfRule>
          <xm:sqref>J18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B415-1F19-4BF8-9E84-8381609CD430}">
  <sheetPr>
    <tabColor rgb="FF00BC02"/>
    <outlinePr summaryBelow="0" summaryRight="0"/>
    <pageSetUpPr fitToPage="1"/>
  </sheetPr>
  <dimension ref="B1:P991"/>
  <sheetViews>
    <sheetView showGridLines="0" zoomScaleNormal="100" workbookViewId="0">
      <selection activeCell="C21" sqref="C21"/>
    </sheetView>
  </sheetViews>
  <sheetFormatPr defaultColWidth="12.7109375" defaultRowHeight="15" customHeight="1"/>
  <cols>
    <col min="1" max="1" width="1.28515625" customWidth="1"/>
    <col min="2" max="2" width="5.28515625" customWidth="1"/>
    <col min="3" max="3" width="112.42578125" customWidth="1"/>
    <col min="4" max="4" width="12.140625" bestFit="1" customWidth="1"/>
    <col min="5" max="5" width="0.85546875" customWidth="1"/>
    <col min="6" max="6" width="13.7109375" bestFit="1" customWidth="1"/>
    <col min="7" max="7" width="10" bestFit="1" customWidth="1"/>
    <col min="8" max="8" width="10.28515625" customWidth="1"/>
    <col min="9" max="9" width="1" customWidth="1"/>
    <col min="10" max="12" width="9.140625"/>
    <col min="13" max="13" width="24.42578125" bestFit="1" customWidth="1"/>
    <col min="14" max="14" width="20.7109375" customWidth="1"/>
  </cols>
  <sheetData>
    <row r="1" spans="2:14" ht="14.25" customHeight="1"/>
    <row r="2" spans="2:14" ht="15.75" customHeight="1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15.75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17.100000000000001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4" ht="12.75"/>
    <row r="6" spans="2:14" ht="24" customHeight="1">
      <c r="B6" s="42" t="s">
        <v>34</v>
      </c>
      <c r="C6" s="43"/>
      <c r="D6" s="44"/>
      <c r="F6" s="48" t="s">
        <v>13</v>
      </c>
      <c r="G6" s="49"/>
      <c r="H6" s="50"/>
      <c r="J6" s="51" t="s">
        <v>14</v>
      </c>
      <c r="K6" s="52"/>
      <c r="L6" s="52"/>
      <c r="M6" s="52"/>
      <c r="N6" s="53"/>
    </row>
    <row r="7" spans="2:14" ht="18.95" customHeight="1">
      <c r="B7" s="45"/>
      <c r="C7" s="46"/>
      <c r="D7" s="47"/>
      <c r="F7" s="9" t="s">
        <v>4</v>
      </c>
      <c r="G7" s="10" t="s">
        <v>5</v>
      </c>
      <c r="H7" s="11" t="s">
        <v>6</v>
      </c>
      <c r="J7" s="54"/>
      <c r="K7" s="55"/>
      <c r="L7" s="55"/>
      <c r="M7" s="55"/>
      <c r="N7" s="56"/>
    </row>
    <row r="8" spans="2:14" ht="15.75">
      <c r="B8" s="15">
        <v>1</v>
      </c>
      <c r="C8" s="18" t="s">
        <v>64</v>
      </c>
      <c r="D8" s="14" t="s">
        <v>7</v>
      </c>
      <c r="E8" s="4"/>
      <c r="F8" s="6">
        <v>1</v>
      </c>
      <c r="G8" s="5">
        <v>1</v>
      </c>
      <c r="H8" s="7">
        <f t="shared" ref="H8" si="0">G8/F8</f>
        <v>1</v>
      </c>
      <c r="J8" s="60" t="s">
        <v>16</v>
      </c>
      <c r="K8" s="61"/>
      <c r="L8" s="61"/>
      <c r="M8" s="61"/>
      <c r="N8" s="62"/>
    </row>
    <row r="9" spans="2:14" ht="15.75">
      <c r="B9" s="16">
        <f>B8+1</f>
        <v>2</v>
      </c>
      <c r="C9" s="18" t="s">
        <v>65</v>
      </c>
      <c r="D9" s="14" t="s">
        <v>7</v>
      </c>
      <c r="E9" s="4"/>
      <c r="F9" s="6">
        <v>1</v>
      </c>
      <c r="G9" s="5">
        <v>1</v>
      </c>
      <c r="H9" s="7">
        <f t="shared" ref="H9:H11" si="1">G9/F9</f>
        <v>1</v>
      </c>
      <c r="J9" s="63"/>
      <c r="K9" s="64"/>
      <c r="L9" s="64"/>
      <c r="M9" s="64"/>
      <c r="N9" s="65"/>
    </row>
    <row r="10" spans="2:14" ht="15.75">
      <c r="B10" s="16">
        <f t="shared" ref="B10:B21" si="2">B9+1</f>
        <v>3</v>
      </c>
      <c r="C10" s="18" t="s">
        <v>35</v>
      </c>
      <c r="D10" s="14" t="s">
        <v>7</v>
      </c>
      <c r="E10" s="4"/>
      <c r="F10" s="6">
        <v>1</v>
      </c>
      <c r="G10" s="5">
        <v>1</v>
      </c>
      <c r="H10" s="7">
        <f t="shared" si="1"/>
        <v>1</v>
      </c>
      <c r="J10" s="63"/>
      <c r="K10" s="64"/>
      <c r="L10" s="64"/>
      <c r="M10" s="64"/>
      <c r="N10" s="65"/>
    </row>
    <row r="11" spans="2:14" ht="30.75">
      <c r="B11" s="16">
        <f t="shared" si="2"/>
        <v>4</v>
      </c>
      <c r="C11" s="18" t="s">
        <v>66</v>
      </c>
      <c r="D11" s="14" t="s">
        <v>7</v>
      </c>
      <c r="E11" s="4"/>
      <c r="F11" s="6">
        <v>1</v>
      </c>
      <c r="G11" s="5">
        <v>1</v>
      </c>
      <c r="H11" s="7">
        <f t="shared" si="1"/>
        <v>1</v>
      </c>
      <c r="J11" s="63"/>
      <c r="K11" s="64"/>
      <c r="L11" s="64"/>
      <c r="M11" s="64"/>
      <c r="N11" s="65"/>
    </row>
    <row r="12" spans="2:14" ht="15.75">
      <c r="B12" s="16">
        <f t="shared" si="2"/>
        <v>5</v>
      </c>
      <c r="C12" s="18" t="s">
        <v>67</v>
      </c>
      <c r="D12" s="14" t="s">
        <v>7</v>
      </c>
      <c r="E12" s="4"/>
      <c r="F12" s="6">
        <v>1</v>
      </c>
      <c r="G12" s="5">
        <v>1</v>
      </c>
      <c r="H12" s="7">
        <f t="shared" ref="H12:H21" si="3">G12/F12</f>
        <v>1</v>
      </c>
      <c r="J12" s="63"/>
      <c r="K12" s="64"/>
      <c r="L12" s="64"/>
      <c r="M12" s="64"/>
      <c r="N12" s="65"/>
    </row>
    <row r="13" spans="2:14" ht="15.75">
      <c r="B13" s="16">
        <f t="shared" si="2"/>
        <v>6</v>
      </c>
      <c r="C13" s="18" t="s">
        <v>68</v>
      </c>
      <c r="D13" s="14" t="s">
        <v>7</v>
      </c>
      <c r="E13" s="4"/>
      <c r="F13" s="6">
        <v>1</v>
      </c>
      <c r="G13" s="5">
        <v>1</v>
      </c>
      <c r="H13" s="7">
        <f t="shared" si="3"/>
        <v>1</v>
      </c>
      <c r="J13" s="63"/>
      <c r="K13" s="64"/>
      <c r="L13" s="64"/>
      <c r="M13" s="64"/>
      <c r="N13" s="65"/>
    </row>
    <row r="14" spans="2:14" ht="15.75">
      <c r="B14" s="16">
        <f t="shared" si="2"/>
        <v>7</v>
      </c>
      <c r="C14" s="18" t="s">
        <v>69</v>
      </c>
      <c r="D14" s="14" t="s">
        <v>7</v>
      </c>
      <c r="E14" s="4"/>
      <c r="F14" s="6">
        <v>1</v>
      </c>
      <c r="G14" s="5">
        <v>1</v>
      </c>
      <c r="H14" s="7">
        <f t="shared" si="3"/>
        <v>1</v>
      </c>
      <c r="J14" s="63"/>
      <c r="K14" s="64"/>
      <c r="L14" s="64"/>
      <c r="M14" s="64"/>
      <c r="N14" s="65"/>
    </row>
    <row r="15" spans="2:14" ht="15.75">
      <c r="B15" s="16">
        <f t="shared" si="2"/>
        <v>8</v>
      </c>
      <c r="C15" s="18" t="s">
        <v>70</v>
      </c>
      <c r="D15" s="14" t="s">
        <v>7</v>
      </c>
      <c r="E15" s="4"/>
      <c r="F15" s="6">
        <v>1</v>
      </c>
      <c r="G15" s="5">
        <v>1</v>
      </c>
      <c r="H15" s="7">
        <f t="shared" ref="H15:H20" si="4">G15/F15</f>
        <v>1</v>
      </c>
      <c r="J15" s="63"/>
      <c r="K15" s="64"/>
      <c r="L15" s="64"/>
      <c r="M15" s="64"/>
      <c r="N15" s="65"/>
    </row>
    <row r="16" spans="2:14" ht="15.75">
      <c r="B16" s="16">
        <f t="shared" si="2"/>
        <v>9</v>
      </c>
      <c r="C16" s="18" t="s">
        <v>72</v>
      </c>
      <c r="D16" s="14" t="s">
        <v>7</v>
      </c>
      <c r="E16" s="4"/>
      <c r="F16" s="6">
        <v>1</v>
      </c>
      <c r="G16" s="5">
        <v>1</v>
      </c>
      <c r="H16" s="7">
        <f t="shared" si="4"/>
        <v>1</v>
      </c>
      <c r="J16" s="63"/>
      <c r="K16" s="64"/>
      <c r="L16" s="64"/>
      <c r="M16" s="64"/>
      <c r="N16" s="65"/>
    </row>
    <row r="17" spans="2:16" ht="15.75">
      <c r="B17" s="16">
        <f t="shared" si="2"/>
        <v>10</v>
      </c>
      <c r="C17" s="18" t="s">
        <v>71</v>
      </c>
      <c r="D17" s="14" t="s">
        <v>7</v>
      </c>
      <c r="E17" s="4"/>
      <c r="F17" s="6">
        <v>1</v>
      </c>
      <c r="G17" s="5">
        <v>1</v>
      </c>
      <c r="H17" s="7">
        <f t="shared" si="4"/>
        <v>1</v>
      </c>
      <c r="J17" s="63"/>
      <c r="K17" s="64"/>
      <c r="L17" s="64"/>
      <c r="M17" s="64"/>
      <c r="N17" s="65"/>
    </row>
    <row r="18" spans="2:16" ht="15.75">
      <c r="B18" s="16">
        <f t="shared" si="2"/>
        <v>11</v>
      </c>
      <c r="C18" s="18" t="s">
        <v>73</v>
      </c>
      <c r="D18" s="14" t="s">
        <v>7</v>
      </c>
      <c r="E18" s="4"/>
      <c r="F18" s="6">
        <v>1</v>
      </c>
      <c r="G18" s="5">
        <v>1</v>
      </c>
      <c r="H18" s="7">
        <f t="shared" si="4"/>
        <v>1</v>
      </c>
      <c r="J18" s="63"/>
      <c r="K18" s="64"/>
      <c r="L18" s="64"/>
      <c r="M18" s="64"/>
      <c r="N18" s="65"/>
    </row>
    <row r="19" spans="2:16" ht="15.75">
      <c r="B19" s="16">
        <f t="shared" si="2"/>
        <v>12</v>
      </c>
      <c r="C19" s="18" t="s">
        <v>74</v>
      </c>
      <c r="D19" s="14" t="s">
        <v>7</v>
      </c>
      <c r="E19" s="4"/>
      <c r="F19" s="6">
        <v>1</v>
      </c>
      <c r="G19" s="5">
        <v>1</v>
      </c>
      <c r="H19" s="7">
        <f t="shared" si="4"/>
        <v>1</v>
      </c>
      <c r="J19" s="63"/>
      <c r="K19" s="64"/>
      <c r="L19" s="64"/>
      <c r="M19" s="64"/>
      <c r="N19" s="65"/>
    </row>
    <row r="20" spans="2:16" ht="15.75">
      <c r="B20" s="16">
        <f t="shared" si="2"/>
        <v>13</v>
      </c>
      <c r="C20" s="18" t="s">
        <v>76</v>
      </c>
      <c r="D20" s="14" t="s">
        <v>7</v>
      </c>
      <c r="E20" s="4"/>
      <c r="F20" s="6">
        <v>1</v>
      </c>
      <c r="G20" s="5">
        <v>1</v>
      </c>
      <c r="H20" s="7">
        <f t="shared" si="4"/>
        <v>1</v>
      </c>
      <c r="J20" s="63"/>
      <c r="K20" s="64"/>
      <c r="L20" s="64"/>
      <c r="M20" s="64"/>
      <c r="N20" s="65"/>
    </row>
    <row r="21" spans="2:16" ht="15.75">
      <c r="B21" s="16">
        <f t="shared" si="2"/>
        <v>14</v>
      </c>
      <c r="C21" s="18" t="s">
        <v>75</v>
      </c>
      <c r="D21" s="14" t="s">
        <v>7</v>
      </c>
      <c r="E21" s="4"/>
      <c r="F21" s="6">
        <v>1</v>
      </c>
      <c r="G21" s="5">
        <v>1</v>
      </c>
      <c r="H21" s="7">
        <f t="shared" si="3"/>
        <v>1</v>
      </c>
      <c r="J21" s="63"/>
      <c r="K21" s="64"/>
      <c r="L21" s="64"/>
      <c r="M21" s="64"/>
      <c r="N21" s="65"/>
    </row>
    <row r="22" spans="2:16" ht="26.1" customHeight="1">
      <c r="B22" s="69" t="s">
        <v>8</v>
      </c>
      <c r="C22" s="70"/>
      <c r="D22" s="12">
        <f>COUNTIF(D8:D21,"ok")/(B21)</f>
        <v>0</v>
      </c>
      <c r="E22" s="2"/>
      <c r="F22" s="71">
        <f>SUM(F8:F21)</f>
        <v>14</v>
      </c>
      <c r="G22" s="73">
        <f>SUM(G8:G21)</f>
        <v>14</v>
      </c>
      <c r="H22" s="75">
        <f>G22/F22</f>
        <v>1</v>
      </c>
      <c r="J22" s="77"/>
      <c r="K22" s="78"/>
      <c r="L22" s="78"/>
      <c r="M22" s="78"/>
      <c r="N22" s="79"/>
      <c r="O22" s="8"/>
    </row>
    <row r="23" spans="2:16" ht="26.1" customHeight="1">
      <c r="B23" s="28" t="s">
        <v>9</v>
      </c>
      <c r="C23" s="29"/>
      <c r="D23" s="13">
        <f>100%-D22</f>
        <v>1</v>
      </c>
      <c r="E23" s="2"/>
      <c r="F23" s="72"/>
      <c r="G23" s="74"/>
      <c r="H23" s="76"/>
      <c r="J23" s="80"/>
      <c r="K23" s="81"/>
      <c r="L23" s="81"/>
      <c r="M23" s="81"/>
      <c r="N23" s="82"/>
    </row>
    <row r="24" spans="2:16" ht="12.95" customHeight="1"/>
    <row r="25" spans="2:16" ht="30" customHeight="1">
      <c r="D25" s="1"/>
      <c r="J25" s="30" t="s">
        <v>10</v>
      </c>
      <c r="K25" s="31"/>
      <c r="L25" s="31"/>
      <c r="M25" s="31"/>
      <c r="N25" s="32"/>
    </row>
    <row r="26" spans="2:16" ht="30">
      <c r="J26" s="33" t="str">
        <f>F7</f>
        <v>Realizadas</v>
      </c>
      <c r="K26" s="34"/>
      <c r="L26" s="34"/>
      <c r="M26" s="34" t="str">
        <f>G7</f>
        <v>Acertos</v>
      </c>
      <c r="N26" s="35"/>
    </row>
    <row r="27" spans="2:16" ht="45">
      <c r="J27" s="36">
        <f>F22</f>
        <v>14</v>
      </c>
      <c r="K27" s="37"/>
      <c r="L27" s="37"/>
      <c r="M27" s="38">
        <f>G22</f>
        <v>14</v>
      </c>
      <c r="N27" s="39"/>
    </row>
    <row r="28" spans="2:16" ht="30">
      <c r="J28" s="57" t="s">
        <v>11</v>
      </c>
      <c r="K28" s="58"/>
      <c r="L28" s="58"/>
      <c r="M28" s="58"/>
      <c r="N28" s="59"/>
    </row>
    <row r="29" spans="2:16" ht="12.95" customHeight="1">
      <c r="J29" s="19">
        <f>H22</f>
        <v>1</v>
      </c>
      <c r="K29" s="20"/>
      <c r="L29" s="20"/>
      <c r="M29" s="20"/>
      <c r="N29" s="21"/>
    </row>
    <row r="30" spans="2:16" ht="15.75" customHeight="1">
      <c r="J30" s="22"/>
      <c r="K30" s="23"/>
      <c r="L30" s="23"/>
      <c r="M30" s="23"/>
      <c r="N30" s="24"/>
      <c r="P30" s="3"/>
    </row>
    <row r="31" spans="2:16" ht="15.75" customHeight="1">
      <c r="J31" s="22"/>
      <c r="K31" s="23"/>
      <c r="L31" s="23"/>
      <c r="M31" s="23"/>
      <c r="N31" s="24"/>
    </row>
    <row r="32" spans="2:16" ht="15.75" customHeight="1">
      <c r="J32" s="25"/>
      <c r="K32" s="26"/>
      <c r="L32" s="26"/>
      <c r="M32" s="26"/>
      <c r="N32" s="27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18">
    <mergeCell ref="B22:C22"/>
    <mergeCell ref="F22:F23"/>
    <mergeCell ref="G22:G23"/>
    <mergeCell ref="H22:H23"/>
    <mergeCell ref="J22:N23"/>
    <mergeCell ref="B2:N4"/>
    <mergeCell ref="B6:D7"/>
    <mergeCell ref="F6:H6"/>
    <mergeCell ref="J6:N7"/>
    <mergeCell ref="J8:N21"/>
    <mergeCell ref="J28:N28"/>
    <mergeCell ref="J29:N32"/>
    <mergeCell ref="B23:C23"/>
    <mergeCell ref="J25:N25"/>
    <mergeCell ref="J26:L26"/>
    <mergeCell ref="M26:N26"/>
    <mergeCell ref="J27:L27"/>
    <mergeCell ref="M27:N27"/>
  </mergeCells>
  <conditionalFormatting sqref="D1 D5:D991">
    <cfRule type="cellIs" dxfId="13" priority="3" operator="equal">
      <formula>"NÃO"</formula>
    </cfRule>
  </conditionalFormatting>
  <conditionalFormatting sqref="D8:D21">
    <cfRule type="cellIs" dxfId="12" priority="1" operator="equal">
      <formula>"OK"</formula>
    </cfRule>
  </conditionalFormatting>
  <conditionalFormatting sqref="H8:H21">
    <cfRule type="colorScale" priority="823">
      <colorScale>
        <cfvo type="min"/>
        <cfvo type="percentile" val="50"/>
        <cfvo type="max"/>
        <color rgb="FFA92434"/>
        <color rgb="FFEBBC5F"/>
        <color theme="5" tint="-0.249977111117893"/>
      </colorScale>
    </cfRule>
  </conditionalFormatting>
  <conditionalFormatting sqref="J29">
    <cfRule type="dataBar" priority="2">
      <dataBar>
        <cfvo type="num" val="0"/>
        <cfvo type="num" val="1"/>
        <color theme="5" tint="-0.249977111117893"/>
      </dataBar>
      <extLst>
        <ext xmlns:x14="http://schemas.microsoft.com/office/spreadsheetml/2009/9/main" uri="{B025F937-C7B1-47D3-B67F-A62EFF666E3E}">
          <x14:id>{C96034B4-F326-4B16-9EBD-BDE9B6D01A30}</x14:id>
        </ext>
      </extLst>
    </cfRule>
  </conditionalFormatting>
  <dataValidations count="1">
    <dataValidation type="list" allowBlank="1" sqref="D8:D21" xr:uid="{3B2E953B-2B2F-46CA-988F-1A23E3982164}">
      <formula1>"OK,NÃO"</formula1>
    </dataValidation>
  </dataValidations>
  <hyperlinks>
    <hyperlink ref="B2" r:id="rId1" xr:uid="{4BAE2E71-12F0-44CD-9F90-EBCDBC633AAD}"/>
  </hyperlinks>
  <printOptions horizontalCentered="1" gridLines="1"/>
  <pageMargins left="0.7" right="0.7" top="0.75" bottom="0.75" header="0" footer="0"/>
  <pageSetup paperSize="9" pageOrder="overThenDown" orientation="landscape" cellComments="atEnd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6034B4-F326-4B16-9EBD-BDE9B6D01A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CBCD"/>
              <x14:axisColor rgb="FF000000"/>
            </x14:dataBar>
          </x14:cfRule>
          <xm:sqref>J29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0BDD4-A914-47A5-A8E7-5E7E1D0174F2}">
  <sheetPr>
    <tabColor rgb="FF00BC02"/>
    <outlinePr summaryBelow="0" summaryRight="0"/>
    <pageSetUpPr fitToPage="1"/>
  </sheetPr>
  <dimension ref="B1:P988"/>
  <sheetViews>
    <sheetView showGridLines="0" zoomScaleNormal="100" workbookViewId="0">
      <selection activeCell="O12" sqref="O12"/>
    </sheetView>
  </sheetViews>
  <sheetFormatPr defaultColWidth="12.7109375" defaultRowHeight="15" customHeight="1"/>
  <cols>
    <col min="1" max="1" width="1.28515625" customWidth="1"/>
    <col min="2" max="2" width="5.28515625" customWidth="1"/>
    <col min="3" max="3" width="112.42578125" customWidth="1"/>
    <col min="4" max="4" width="12.140625" bestFit="1" customWidth="1"/>
    <col min="5" max="5" width="0.85546875" customWidth="1"/>
    <col min="6" max="6" width="13.7109375" bestFit="1" customWidth="1"/>
    <col min="7" max="7" width="10" bestFit="1" customWidth="1"/>
    <col min="8" max="8" width="10.28515625" customWidth="1"/>
    <col min="9" max="9" width="1" customWidth="1"/>
    <col min="10" max="12" width="9.140625"/>
    <col min="13" max="13" width="24.42578125" bestFit="1" customWidth="1"/>
    <col min="14" max="14" width="20.7109375" customWidth="1"/>
  </cols>
  <sheetData>
    <row r="1" spans="2:14" ht="14.25" customHeight="1"/>
    <row r="2" spans="2:14" ht="15.75" customHeight="1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15.75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17.100000000000001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4" ht="12.75"/>
    <row r="6" spans="2:14" ht="24" customHeight="1">
      <c r="B6" s="42" t="s">
        <v>36</v>
      </c>
      <c r="C6" s="43"/>
      <c r="D6" s="44"/>
      <c r="F6" s="48" t="s">
        <v>13</v>
      </c>
      <c r="G6" s="49"/>
      <c r="H6" s="50"/>
      <c r="J6" s="51" t="s">
        <v>14</v>
      </c>
      <c r="K6" s="52"/>
      <c r="L6" s="52"/>
      <c r="M6" s="52"/>
      <c r="N6" s="53"/>
    </row>
    <row r="7" spans="2:14" ht="18.95" customHeight="1">
      <c r="B7" s="45"/>
      <c r="C7" s="46"/>
      <c r="D7" s="47"/>
      <c r="F7" s="9" t="s">
        <v>4</v>
      </c>
      <c r="G7" s="10" t="s">
        <v>5</v>
      </c>
      <c r="H7" s="11" t="s">
        <v>6</v>
      </c>
      <c r="J7" s="54"/>
      <c r="K7" s="55"/>
      <c r="L7" s="55"/>
      <c r="M7" s="55"/>
      <c r="N7" s="56"/>
    </row>
    <row r="8" spans="2:14" ht="23.25" customHeight="1">
      <c r="B8" s="15">
        <v>1</v>
      </c>
      <c r="C8" s="18" t="s">
        <v>77</v>
      </c>
      <c r="D8" s="14" t="s">
        <v>7</v>
      </c>
      <c r="E8" s="4"/>
      <c r="F8" s="6">
        <v>1</v>
      </c>
      <c r="G8" s="5">
        <v>1</v>
      </c>
      <c r="H8" s="7">
        <f t="shared" ref="H8" si="0">G8/F8</f>
        <v>1</v>
      </c>
      <c r="J8" s="60" t="s">
        <v>16</v>
      </c>
      <c r="K8" s="61"/>
      <c r="L8" s="61"/>
      <c r="M8" s="61"/>
      <c r="N8" s="62"/>
    </row>
    <row r="9" spans="2:14" ht="23.25" customHeight="1">
      <c r="B9" s="15">
        <f>B8+1</f>
        <v>2</v>
      </c>
      <c r="C9" s="18" t="s">
        <v>78</v>
      </c>
      <c r="D9" s="14" t="s">
        <v>7</v>
      </c>
      <c r="E9" s="4"/>
      <c r="F9" s="6">
        <v>1</v>
      </c>
      <c r="G9" s="5">
        <v>1</v>
      </c>
      <c r="H9" s="7">
        <f t="shared" ref="H9:H17" si="1">G9/F9</f>
        <v>1</v>
      </c>
      <c r="J9" s="63"/>
      <c r="K9" s="64"/>
      <c r="L9" s="64"/>
      <c r="M9" s="64"/>
      <c r="N9" s="65"/>
    </row>
    <row r="10" spans="2:14" ht="34.5" customHeight="1">
      <c r="B10" s="15">
        <f t="shared" ref="B10:B18" si="2">B9+1</f>
        <v>3</v>
      </c>
      <c r="C10" s="18" t="s">
        <v>79</v>
      </c>
      <c r="D10" s="14" t="s">
        <v>7</v>
      </c>
      <c r="E10" s="4"/>
      <c r="F10" s="6">
        <v>1</v>
      </c>
      <c r="G10" s="5">
        <v>1</v>
      </c>
      <c r="H10" s="7">
        <f t="shared" si="1"/>
        <v>1</v>
      </c>
      <c r="J10" s="63"/>
      <c r="K10" s="64"/>
      <c r="L10" s="64"/>
      <c r="M10" s="64"/>
      <c r="N10" s="65"/>
    </row>
    <row r="11" spans="2:14" ht="23.25" customHeight="1">
      <c r="B11" s="15">
        <f t="shared" si="2"/>
        <v>4</v>
      </c>
      <c r="C11" s="18" t="s">
        <v>80</v>
      </c>
      <c r="D11" s="14" t="s">
        <v>7</v>
      </c>
      <c r="E11" s="4"/>
      <c r="F11" s="6">
        <v>1</v>
      </c>
      <c r="G11" s="5">
        <v>1</v>
      </c>
      <c r="H11" s="7">
        <f t="shared" si="1"/>
        <v>1</v>
      </c>
      <c r="J11" s="63"/>
      <c r="K11" s="64"/>
      <c r="L11" s="64"/>
      <c r="M11" s="64"/>
      <c r="N11" s="65"/>
    </row>
    <row r="12" spans="2:14" ht="15.75">
      <c r="B12" s="15">
        <f t="shared" si="2"/>
        <v>5</v>
      </c>
      <c r="C12" s="18" t="s">
        <v>81</v>
      </c>
      <c r="D12" s="14" t="s">
        <v>7</v>
      </c>
      <c r="E12" s="4"/>
      <c r="F12" s="6">
        <v>1</v>
      </c>
      <c r="G12" s="5">
        <v>1</v>
      </c>
      <c r="H12" s="7">
        <f t="shared" si="1"/>
        <v>1</v>
      </c>
      <c r="J12" s="63"/>
      <c r="K12" s="64"/>
      <c r="L12" s="64"/>
      <c r="M12" s="64"/>
      <c r="N12" s="65"/>
    </row>
    <row r="13" spans="2:14" ht="23.25" customHeight="1">
      <c r="B13" s="15">
        <f t="shared" si="2"/>
        <v>6</v>
      </c>
      <c r="C13" s="18" t="s">
        <v>37</v>
      </c>
      <c r="D13" s="14" t="s">
        <v>7</v>
      </c>
      <c r="E13" s="4"/>
      <c r="F13" s="6">
        <v>1</v>
      </c>
      <c r="G13" s="5">
        <v>1</v>
      </c>
      <c r="H13" s="7">
        <f t="shared" si="1"/>
        <v>1</v>
      </c>
      <c r="J13" s="63"/>
      <c r="K13" s="64"/>
      <c r="L13" s="64"/>
      <c r="M13" s="64"/>
      <c r="N13" s="65"/>
    </row>
    <row r="14" spans="2:14" ht="41.25" customHeight="1">
      <c r="B14" s="15">
        <f t="shared" si="2"/>
        <v>7</v>
      </c>
      <c r="C14" s="18" t="s">
        <v>82</v>
      </c>
      <c r="D14" s="14" t="s">
        <v>7</v>
      </c>
      <c r="E14" s="4"/>
      <c r="F14" s="6">
        <v>1</v>
      </c>
      <c r="G14" s="5">
        <v>1</v>
      </c>
      <c r="H14" s="7">
        <f t="shared" si="1"/>
        <v>1</v>
      </c>
      <c r="J14" s="63"/>
      <c r="K14" s="64"/>
      <c r="L14" s="64"/>
      <c r="M14" s="64"/>
      <c r="N14" s="65"/>
    </row>
    <row r="15" spans="2:14" ht="23.25" customHeight="1">
      <c r="B15" s="15">
        <f t="shared" si="2"/>
        <v>8</v>
      </c>
      <c r="C15" s="18" t="s">
        <v>83</v>
      </c>
      <c r="D15" s="14" t="s">
        <v>7</v>
      </c>
      <c r="E15" s="4"/>
      <c r="F15" s="6">
        <v>1</v>
      </c>
      <c r="G15" s="5">
        <v>1</v>
      </c>
      <c r="H15" s="7">
        <f t="shared" si="1"/>
        <v>1</v>
      </c>
      <c r="J15" s="63"/>
      <c r="K15" s="64"/>
      <c r="L15" s="64"/>
      <c r="M15" s="64"/>
      <c r="N15" s="65"/>
    </row>
    <row r="16" spans="2:14" ht="23.25" customHeight="1">
      <c r="B16" s="15">
        <f t="shared" si="2"/>
        <v>9</v>
      </c>
      <c r="C16" s="18" t="s">
        <v>84</v>
      </c>
      <c r="D16" s="14" t="s">
        <v>7</v>
      </c>
      <c r="E16" s="4"/>
      <c r="F16" s="6">
        <v>1</v>
      </c>
      <c r="G16" s="5">
        <v>1</v>
      </c>
      <c r="H16" s="7">
        <f t="shared" si="1"/>
        <v>1</v>
      </c>
      <c r="J16" s="63"/>
      <c r="K16" s="64"/>
      <c r="L16" s="64"/>
      <c r="M16" s="64"/>
      <c r="N16" s="65"/>
    </row>
    <row r="17" spans="2:16" ht="23.25" customHeight="1">
      <c r="B17" s="15">
        <f t="shared" si="2"/>
        <v>10</v>
      </c>
      <c r="C17" s="18" t="s">
        <v>85</v>
      </c>
      <c r="D17" s="14" t="s">
        <v>7</v>
      </c>
      <c r="E17" s="4"/>
      <c r="F17" s="6">
        <v>1</v>
      </c>
      <c r="G17" s="5">
        <v>1</v>
      </c>
      <c r="H17" s="7">
        <f t="shared" si="1"/>
        <v>1</v>
      </c>
      <c r="J17" s="63"/>
      <c r="K17" s="64"/>
      <c r="L17" s="64"/>
      <c r="M17" s="64"/>
      <c r="N17" s="65"/>
    </row>
    <row r="18" spans="2:16" ht="29.25" customHeight="1">
      <c r="B18" s="15">
        <f t="shared" si="2"/>
        <v>11</v>
      </c>
      <c r="C18" s="18" t="s">
        <v>86</v>
      </c>
      <c r="D18" s="14" t="s">
        <v>7</v>
      </c>
      <c r="E18" s="4"/>
      <c r="F18" s="6">
        <v>1</v>
      </c>
      <c r="G18" s="5">
        <v>1</v>
      </c>
      <c r="H18" s="7">
        <f t="shared" ref="H18" si="3">G18/F18</f>
        <v>1</v>
      </c>
      <c r="J18" s="66"/>
      <c r="K18" s="67"/>
      <c r="L18" s="67"/>
      <c r="M18" s="67"/>
      <c r="N18" s="68"/>
    </row>
    <row r="19" spans="2:16" ht="26.1" customHeight="1">
      <c r="B19" s="69" t="s">
        <v>8</v>
      </c>
      <c r="C19" s="70"/>
      <c r="D19" s="12">
        <f>COUNTIF(D8:D8,"ok")/(B8)</f>
        <v>0</v>
      </c>
      <c r="E19" s="2"/>
      <c r="F19" s="71">
        <f>SUM(F8:F18)</f>
        <v>11</v>
      </c>
      <c r="G19" s="73">
        <f>SUM(G8:G18)</f>
        <v>11</v>
      </c>
      <c r="H19" s="75">
        <f>G19/F19</f>
        <v>1</v>
      </c>
      <c r="J19" s="77"/>
      <c r="K19" s="78"/>
      <c r="L19" s="78"/>
      <c r="M19" s="78"/>
      <c r="N19" s="79"/>
      <c r="O19" s="8"/>
    </row>
    <row r="20" spans="2:16" ht="26.1" customHeight="1">
      <c r="B20" s="28" t="s">
        <v>9</v>
      </c>
      <c r="C20" s="29"/>
      <c r="D20" s="13">
        <f>100%-D19</f>
        <v>1</v>
      </c>
      <c r="E20" s="2"/>
      <c r="F20" s="72"/>
      <c r="G20" s="74"/>
      <c r="H20" s="76"/>
      <c r="J20" s="80"/>
      <c r="K20" s="81"/>
      <c r="L20" s="81"/>
      <c r="M20" s="81"/>
      <c r="N20" s="82"/>
    </row>
    <row r="21" spans="2:16" ht="12.95" customHeight="1"/>
    <row r="22" spans="2:16" ht="30" customHeight="1">
      <c r="D22" s="1"/>
      <c r="J22" s="30" t="s">
        <v>10</v>
      </c>
      <c r="K22" s="31"/>
      <c r="L22" s="31"/>
      <c r="M22" s="31"/>
      <c r="N22" s="32"/>
    </row>
    <row r="23" spans="2:16" ht="30">
      <c r="J23" s="33" t="str">
        <f>F7</f>
        <v>Realizadas</v>
      </c>
      <c r="K23" s="34"/>
      <c r="L23" s="34"/>
      <c r="M23" s="34" t="str">
        <f>G7</f>
        <v>Acertos</v>
      </c>
      <c r="N23" s="35"/>
    </row>
    <row r="24" spans="2:16" ht="45">
      <c r="J24" s="36">
        <f>F19</f>
        <v>11</v>
      </c>
      <c r="K24" s="37"/>
      <c r="L24" s="37"/>
      <c r="M24" s="38">
        <f>G19</f>
        <v>11</v>
      </c>
      <c r="N24" s="39"/>
    </row>
    <row r="25" spans="2:16" ht="30">
      <c r="J25" s="57" t="s">
        <v>11</v>
      </c>
      <c r="K25" s="58"/>
      <c r="L25" s="58"/>
      <c r="M25" s="58"/>
      <c r="N25" s="59"/>
    </row>
    <row r="26" spans="2:16" ht="12.95" customHeight="1">
      <c r="J26" s="19">
        <f>H19</f>
        <v>1</v>
      </c>
      <c r="K26" s="20"/>
      <c r="L26" s="20"/>
      <c r="M26" s="20"/>
      <c r="N26" s="21"/>
    </row>
    <row r="27" spans="2:16" ht="15.75" customHeight="1">
      <c r="J27" s="22"/>
      <c r="K27" s="23"/>
      <c r="L27" s="23"/>
      <c r="M27" s="23"/>
      <c r="N27" s="24"/>
      <c r="P27" s="3"/>
    </row>
    <row r="28" spans="2:16" ht="15.75" customHeight="1">
      <c r="J28" s="22"/>
      <c r="K28" s="23"/>
      <c r="L28" s="23"/>
      <c r="M28" s="23"/>
      <c r="N28" s="24"/>
    </row>
    <row r="29" spans="2:16" ht="15.75" customHeight="1">
      <c r="J29" s="25"/>
      <c r="K29" s="26"/>
      <c r="L29" s="26"/>
      <c r="M29" s="26"/>
      <c r="N29" s="27"/>
    </row>
    <row r="30" spans="2:16" ht="15.75" customHeight="1"/>
    <row r="31" spans="2:16" ht="15.75" customHeight="1"/>
    <row r="32" spans="2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8">
    <mergeCell ref="J25:N25"/>
    <mergeCell ref="J26:N29"/>
    <mergeCell ref="B20:C20"/>
    <mergeCell ref="J22:N22"/>
    <mergeCell ref="J23:L23"/>
    <mergeCell ref="M23:N23"/>
    <mergeCell ref="J24:L24"/>
    <mergeCell ref="M24:N24"/>
    <mergeCell ref="B2:N4"/>
    <mergeCell ref="B6:D7"/>
    <mergeCell ref="F6:H6"/>
    <mergeCell ref="J6:N7"/>
    <mergeCell ref="J8:N18"/>
    <mergeCell ref="B19:C19"/>
    <mergeCell ref="F19:F20"/>
    <mergeCell ref="G19:G20"/>
    <mergeCell ref="H19:H20"/>
    <mergeCell ref="J19:N20"/>
  </mergeCells>
  <conditionalFormatting sqref="D1 D5:D988">
    <cfRule type="cellIs" dxfId="11" priority="3" operator="equal">
      <formula>"NÃO"</formula>
    </cfRule>
  </conditionalFormatting>
  <conditionalFormatting sqref="D8:D18">
    <cfRule type="cellIs" dxfId="10" priority="1" operator="equal">
      <formula>"OK"</formula>
    </cfRule>
  </conditionalFormatting>
  <conditionalFormatting sqref="J26">
    <cfRule type="dataBar" priority="2">
      <dataBar>
        <cfvo type="num" val="0"/>
        <cfvo type="num" val="1"/>
        <color theme="5" tint="-0.249977111117893"/>
      </dataBar>
      <extLst>
        <ext xmlns:x14="http://schemas.microsoft.com/office/spreadsheetml/2009/9/main" uri="{B025F937-C7B1-47D3-B67F-A62EFF666E3E}">
          <x14:id>{BA680C35-BDED-4EE0-B915-F8D9B11AE0EC}</x14:id>
        </ext>
      </extLst>
    </cfRule>
  </conditionalFormatting>
  <conditionalFormatting sqref="H8:H18">
    <cfRule type="colorScale" priority="931">
      <colorScale>
        <cfvo type="min"/>
        <cfvo type="percentile" val="50"/>
        <cfvo type="max"/>
        <color rgb="FFA92434"/>
        <color rgb="FFEBBC5F"/>
        <color theme="5" tint="-0.249977111117893"/>
      </colorScale>
    </cfRule>
  </conditionalFormatting>
  <dataValidations count="1">
    <dataValidation type="list" allowBlank="1" sqref="D8:D18" xr:uid="{41597F05-E069-43DE-BBBA-5374087099E6}">
      <formula1>"OK,NÃO"</formula1>
    </dataValidation>
  </dataValidations>
  <hyperlinks>
    <hyperlink ref="B2" r:id="rId1" xr:uid="{55A64F1C-F8A7-4F58-BE93-D7C8E9E0E5B2}"/>
  </hyperlinks>
  <printOptions horizontalCentered="1" gridLines="1"/>
  <pageMargins left="0.7" right="0.7" top="0.75" bottom="0.75" header="0" footer="0"/>
  <pageSetup paperSize="9" pageOrder="overThenDown" orientation="landscape" cellComments="atEnd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680C35-BDED-4EE0-B915-F8D9B11AE0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CBCD"/>
              <x14:axisColor rgb="FF000000"/>
            </x14:dataBar>
          </x14:cfRule>
          <xm:sqref>J26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7167-0877-45C9-9569-4C67607415D8}">
  <sheetPr>
    <tabColor rgb="FF00BC02"/>
    <outlinePr summaryBelow="0" summaryRight="0"/>
    <pageSetUpPr fitToPage="1"/>
  </sheetPr>
  <dimension ref="B1:P987"/>
  <sheetViews>
    <sheetView showGridLines="0" zoomScaleNormal="100" workbookViewId="0">
      <selection activeCell="C15" sqref="C15"/>
    </sheetView>
  </sheetViews>
  <sheetFormatPr defaultColWidth="12.7109375" defaultRowHeight="15" customHeight="1"/>
  <cols>
    <col min="1" max="1" width="1.28515625" customWidth="1"/>
    <col min="2" max="2" width="5.28515625" customWidth="1"/>
    <col min="3" max="3" width="112.42578125" customWidth="1"/>
    <col min="4" max="4" width="12.140625" bestFit="1" customWidth="1"/>
    <col min="5" max="5" width="0.85546875" customWidth="1"/>
    <col min="6" max="6" width="13.7109375" bestFit="1" customWidth="1"/>
    <col min="7" max="7" width="10" bestFit="1" customWidth="1"/>
    <col min="8" max="8" width="10.28515625" customWidth="1"/>
    <col min="9" max="9" width="1" customWidth="1"/>
    <col min="10" max="12" width="9.140625"/>
    <col min="13" max="13" width="24.42578125" bestFit="1" customWidth="1"/>
    <col min="14" max="14" width="20.7109375" customWidth="1"/>
  </cols>
  <sheetData>
    <row r="1" spans="2:14" ht="14.25" customHeight="1"/>
    <row r="2" spans="2:14" ht="15.75" customHeight="1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15.75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17.100000000000001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4" ht="12.75"/>
    <row r="6" spans="2:14" ht="24" customHeight="1">
      <c r="B6" s="42" t="s">
        <v>101</v>
      </c>
      <c r="C6" s="43"/>
      <c r="D6" s="44"/>
      <c r="F6" s="48" t="s">
        <v>13</v>
      </c>
      <c r="G6" s="49"/>
      <c r="H6" s="50"/>
      <c r="J6" s="51" t="s">
        <v>14</v>
      </c>
      <c r="K6" s="52"/>
      <c r="L6" s="52"/>
      <c r="M6" s="52"/>
      <c r="N6" s="53"/>
    </row>
    <row r="7" spans="2:14" ht="18.95" customHeight="1">
      <c r="B7" s="45"/>
      <c r="C7" s="46"/>
      <c r="D7" s="47"/>
      <c r="F7" s="9" t="s">
        <v>4</v>
      </c>
      <c r="G7" s="10" t="s">
        <v>5</v>
      </c>
      <c r="H7" s="11" t="s">
        <v>6</v>
      </c>
      <c r="J7" s="54"/>
      <c r="K7" s="55"/>
      <c r="L7" s="55"/>
      <c r="M7" s="55"/>
      <c r="N7" s="56"/>
    </row>
    <row r="8" spans="2:14" ht="45.75">
      <c r="B8" s="15">
        <v>1</v>
      </c>
      <c r="C8" s="18" t="s">
        <v>102</v>
      </c>
      <c r="D8" s="14" t="s">
        <v>7</v>
      </c>
      <c r="E8" s="4"/>
      <c r="F8" s="6">
        <v>1</v>
      </c>
      <c r="G8" s="5">
        <v>1</v>
      </c>
      <c r="H8" s="7">
        <f t="shared" ref="H8" si="0">G8/F8</f>
        <v>1</v>
      </c>
      <c r="J8" s="60" t="s">
        <v>16</v>
      </c>
      <c r="K8" s="61"/>
      <c r="L8" s="61"/>
      <c r="M8" s="61"/>
      <c r="N8" s="62"/>
    </row>
    <row r="9" spans="2:14" ht="15.75">
      <c r="B9" s="16">
        <f>B8+1</f>
        <v>2</v>
      </c>
      <c r="C9" s="18" t="s">
        <v>104</v>
      </c>
      <c r="D9" s="14" t="s">
        <v>7</v>
      </c>
      <c r="E9" s="4"/>
      <c r="F9" s="6">
        <v>1</v>
      </c>
      <c r="G9" s="5">
        <v>1</v>
      </c>
      <c r="H9" s="7">
        <f t="shared" ref="H9:H16" si="1">G9/F9</f>
        <v>1</v>
      </c>
      <c r="J9" s="63"/>
      <c r="K9" s="64"/>
      <c r="L9" s="64"/>
      <c r="M9" s="64"/>
      <c r="N9" s="65"/>
    </row>
    <row r="10" spans="2:14" ht="15.75">
      <c r="B10" s="16">
        <f t="shared" ref="B10:B17" si="2">B9+1</f>
        <v>3</v>
      </c>
      <c r="C10" s="18" t="s">
        <v>105</v>
      </c>
      <c r="D10" s="14" t="s">
        <v>7</v>
      </c>
      <c r="E10" s="4"/>
      <c r="F10" s="6">
        <v>1</v>
      </c>
      <c r="G10" s="5">
        <v>1</v>
      </c>
      <c r="H10" s="7">
        <f t="shared" si="1"/>
        <v>1</v>
      </c>
      <c r="J10" s="63"/>
      <c r="K10" s="64"/>
      <c r="L10" s="64"/>
      <c r="M10" s="64"/>
      <c r="N10" s="65"/>
    </row>
    <row r="11" spans="2:14" ht="15.75">
      <c r="B11" s="16">
        <f t="shared" si="2"/>
        <v>4</v>
      </c>
      <c r="C11" s="18" t="s">
        <v>106</v>
      </c>
      <c r="D11" s="14" t="s">
        <v>7</v>
      </c>
      <c r="E11" s="4"/>
      <c r="F11" s="6">
        <v>1</v>
      </c>
      <c r="G11" s="5">
        <v>1</v>
      </c>
      <c r="H11" s="7">
        <f t="shared" si="1"/>
        <v>1</v>
      </c>
      <c r="J11" s="63"/>
      <c r="K11" s="64"/>
      <c r="L11" s="64"/>
      <c r="M11" s="64"/>
      <c r="N11" s="65"/>
    </row>
    <row r="12" spans="2:14" ht="15.75">
      <c r="B12" s="16">
        <f t="shared" si="2"/>
        <v>5</v>
      </c>
      <c r="C12" s="18" t="s">
        <v>107</v>
      </c>
      <c r="D12" s="14" t="s">
        <v>7</v>
      </c>
      <c r="E12" s="4"/>
      <c r="F12" s="6">
        <v>1</v>
      </c>
      <c r="G12" s="5">
        <v>1</v>
      </c>
      <c r="H12" s="7">
        <f t="shared" si="1"/>
        <v>1</v>
      </c>
      <c r="J12" s="63"/>
      <c r="K12" s="64"/>
      <c r="L12" s="64"/>
      <c r="M12" s="64"/>
      <c r="N12" s="65"/>
    </row>
    <row r="13" spans="2:14" ht="15.75">
      <c r="B13" s="16">
        <f t="shared" si="2"/>
        <v>6</v>
      </c>
      <c r="C13" s="18" t="s">
        <v>108</v>
      </c>
      <c r="D13" s="14" t="s">
        <v>7</v>
      </c>
      <c r="E13" s="4"/>
      <c r="F13" s="6">
        <v>1</v>
      </c>
      <c r="G13" s="5">
        <v>1</v>
      </c>
      <c r="H13" s="7">
        <f t="shared" si="1"/>
        <v>1</v>
      </c>
      <c r="J13" s="63"/>
      <c r="K13" s="64"/>
      <c r="L13" s="64"/>
      <c r="M13" s="64"/>
      <c r="N13" s="65"/>
    </row>
    <row r="14" spans="2:14" ht="15.75">
      <c r="B14" s="16">
        <f t="shared" si="2"/>
        <v>7</v>
      </c>
      <c r="C14" s="18" t="s">
        <v>109</v>
      </c>
      <c r="D14" s="14" t="s">
        <v>7</v>
      </c>
      <c r="E14" s="4"/>
      <c r="F14" s="6">
        <v>1</v>
      </c>
      <c r="G14" s="5">
        <v>1</v>
      </c>
      <c r="H14" s="7">
        <f t="shared" si="1"/>
        <v>1</v>
      </c>
      <c r="J14" s="63"/>
      <c r="K14" s="64"/>
      <c r="L14" s="64"/>
      <c r="M14" s="64"/>
      <c r="N14" s="65"/>
    </row>
    <row r="15" spans="2:14" ht="15.75">
      <c r="B15" s="16">
        <f t="shared" si="2"/>
        <v>8</v>
      </c>
      <c r="C15" s="18" t="s">
        <v>110</v>
      </c>
      <c r="D15" s="14" t="s">
        <v>7</v>
      </c>
      <c r="E15" s="4"/>
      <c r="F15" s="6">
        <v>1</v>
      </c>
      <c r="G15" s="5">
        <v>1</v>
      </c>
      <c r="H15" s="7">
        <f t="shared" si="1"/>
        <v>1</v>
      </c>
      <c r="J15" s="63"/>
      <c r="K15" s="64"/>
      <c r="L15" s="64"/>
      <c r="M15" s="64"/>
      <c r="N15" s="65"/>
    </row>
    <row r="16" spans="2:14" ht="15.75">
      <c r="B16" s="16">
        <f t="shared" si="2"/>
        <v>9</v>
      </c>
      <c r="C16" s="18" t="s">
        <v>111</v>
      </c>
      <c r="D16" s="14" t="s">
        <v>7</v>
      </c>
      <c r="E16" s="4"/>
      <c r="F16" s="6">
        <v>1</v>
      </c>
      <c r="G16" s="5">
        <v>1</v>
      </c>
      <c r="H16" s="7">
        <f t="shared" si="1"/>
        <v>1</v>
      </c>
      <c r="J16" s="63"/>
      <c r="K16" s="64"/>
      <c r="L16" s="64"/>
      <c r="M16" s="64"/>
      <c r="N16" s="65"/>
    </row>
    <row r="17" spans="2:16" ht="15.75">
      <c r="B17" s="16">
        <f t="shared" si="2"/>
        <v>10</v>
      </c>
      <c r="C17" s="18" t="s">
        <v>103</v>
      </c>
      <c r="D17" s="14" t="s">
        <v>7</v>
      </c>
      <c r="E17" s="4"/>
      <c r="F17" s="6">
        <v>1</v>
      </c>
      <c r="G17" s="5">
        <v>1</v>
      </c>
      <c r="H17" s="7">
        <f t="shared" ref="H17" si="3">G17/F17</f>
        <v>1</v>
      </c>
      <c r="J17" s="66"/>
      <c r="K17" s="67"/>
      <c r="L17" s="67"/>
      <c r="M17" s="67"/>
      <c r="N17" s="68"/>
    </row>
    <row r="18" spans="2:16" ht="26.1" customHeight="1">
      <c r="B18" s="69" t="s">
        <v>8</v>
      </c>
      <c r="C18" s="70"/>
      <c r="D18" s="12">
        <f>COUNTIF(D8:D17,"ok")/(B17)</f>
        <v>0</v>
      </c>
      <c r="E18" s="2"/>
      <c r="F18" s="71">
        <f>SUM(F8:F17)</f>
        <v>10</v>
      </c>
      <c r="G18" s="73">
        <f>SUM(G8:G17)</f>
        <v>10</v>
      </c>
      <c r="H18" s="75">
        <f>G18/F18</f>
        <v>1</v>
      </c>
      <c r="J18" s="77"/>
      <c r="K18" s="78"/>
      <c r="L18" s="78"/>
      <c r="M18" s="78"/>
      <c r="N18" s="79"/>
      <c r="O18" s="8"/>
    </row>
    <row r="19" spans="2:16" ht="26.1" customHeight="1">
      <c r="B19" s="28" t="s">
        <v>9</v>
      </c>
      <c r="C19" s="29"/>
      <c r="D19" s="13">
        <f>100%-D18</f>
        <v>1</v>
      </c>
      <c r="E19" s="2"/>
      <c r="F19" s="72"/>
      <c r="G19" s="74"/>
      <c r="H19" s="76"/>
      <c r="J19" s="80"/>
      <c r="K19" s="81"/>
      <c r="L19" s="81"/>
      <c r="M19" s="81"/>
      <c r="N19" s="82"/>
    </row>
    <row r="20" spans="2:16" ht="12.95" customHeight="1"/>
    <row r="21" spans="2:16" ht="30" customHeight="1">
      <c r="D21" s="1"/>
      <c r="J21" s="30" t="s">
        <v>10</v>
      </c>
      <c r="K21" s="31"/>
      <c r="L21" s="31"/>
      <c r="M21" s="31"/>
      <c r="N21" s="32"/>
    </row>
    <row r="22" spans="2:16" ht="30">
      <c r="J22" s="33" t="str">
        <f>F7</f>
        <v>Realizadas</v>
      </c>
      <c r="K22" s="34"/>
      <c r="L22" s="34"/>
      <c r="M22" s="34" t="str">
        <f>G7</f>
        <v>Acertos</v>
      </c>
      <c r="N22" s="35"/>
    </row>
    <row r="23" spans="2:16" ht="45">
      <c r="J23" s="36">
        <f>F18</f>
        <v>10</v>
      </c>
      <c r="K23" s="37"/>
      <c r="L23" s="37"/>
      <c r="M23" s="38">
        <f>G18</f>
        <v>10</v>
      </c>
      <c r="N23" s="39"/>
    </row>
    <row r="24" spans="2:16" ht="30">
      <c r="J24" s="57" t="s">
        <v>11</v>
      </c>
      <c r="K24" s="58"/>
      <c r="L24" s="58"/>
      <c r="M24" s="58"/>
      <c r="N24" s="59"/>
    </row>
    <row r="25" spans="2:16" ht="12.95" customHeight="1">
      <c r="J25" s="19">
        <f>H18</f>
        <v>1</v>
      </c>
      <c r="K25" s="20"/>
      <c r="L25" s="20"/>
      <c r="M25" s="20"/>
      <c r="N25" s="21"/>
    </row>
    <row r="26" spans="2:16" ht="15.75" customHeight="1">
      <c r="J26" s="22"/>
      <c r="K26" s="23"/>
      <c r="L26" s="23"/>
      <c r="M26" s="23"/>
      <c r="N26" s="24"/>
      <c r="P26" s="3"/>
    </row>
    <row r="27" spans="2:16" ht="15.75" customHeight="1">
      <c r="J27" s="22"/>
      <c r="K27" s="23"/>
      <c r="L27" s="23"/>
      <c r="M27" s="23"/>
      <c r="N27" s="24"/>
    </row>
    <row r="28" spans="2:16" ht="15.75" customHeight="1">
      <c r="J28" s="25"/>
      <c r="K28" s="26"/>
      <c r="L28" s="26"/>
      <c r="M28" s="26"/>
      <c r="N28" s="27"/>
    </row>
    <row r="29" spans="2:16" ht="15.75" customHeight="1"/>
    <row r="30" spans="2:16" ht="15.75" customHeight="1"/>
    <row r="31" spans="2:16" ht="15.75" customHeight="1"/>
    <row r="32" spans="2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8">
    <mergeCell ref="B18:C18"/>
    <mergeCell ref="F18:F19"/>
    <mergeCell ref="G18:G19"/>
    <mergeCell ref="H18:H19"/>
    <mergeCell ref="J18:N19"/>
    <mergeCell ref="B2:N4"/>
    <mergeCell ref="B6:D7"/>
    <mergeCell ref="F6:H6"/>
    <mergeCell ref="J6:N7"/>
    <mergeCell ref="J8:N17"/>
    <mergeCell ref="J24:N24"/>
    <mergeCell ref="J25:N28"/>
    <mergeCell ref="B19:C19"/>
    <mergeCell ref="J21:N21"/>
    <mergeCell ref="J22:L22"/>
    <mergeCell ref="M22:N22"/>
    <mergeCell ref="J23:L23"/>
    <mergeCell ref="M23:N23"/>
  </mergeCells>
  <conditionalFormatting sqref="D1 D5:D987">
    <cfRule type="cellIs" dxfId="7" priority="3" operator="equal">
      <formula>"NÃO"</formula>
    </cfRule>
  </conditionalFormatting>
  <conditionalFormatting sqref="D8:D17">
    <cfRule type="cellIs" dxfId="6" priority="1" operator="equal">
      <formula>"OK"</formula>
    </cfRule>
  </conditionalFormatting>
  <conditionalFormatting sqref="J25">
    <cfRule type="dataBar" priority="2">
      <dataBar>
        <cfvo type="num" val="0"/>
        <cfvo type="num" val="1"/>
        <color theme="5" tint="-0.249977111117893"/>
      </dataBar>
      <extLst>
        <ext xmlns:x14="http://schemas.microsoft.com/office/spreadsheetml/2009/9/main" uri="{B025F937-C7B1-47D3-B67F-A62EFF666E3E}">
          <x14:id>{DCC0075B-F9C5-4DDA-8B4C-DAA51DCA8AD4}</x14:id>
        </ext>
      </extLst>
    </cfRule>
  </conditionalFormatting>
  <conditionalFormatting sqref="H8:H17">
    <cfRule type="colorScale" priority="951">
      <colorScale>
        <cfvo type="min"/>
        <cfvo type="percentile" val="50"/>
        <cfvo type="max"/>
        <color rgb="FFA92434"/>
        <color rgb="FFEBBC5F"/>
        <color theme="5" tint="-0.249977111117893"/>
      </colorScale>
    </cfRule>
  </conditionalFormatting>
  <dataValidations count="1">
    <dataValidation type="list" allowBlank="1" sqref="D8:D17" xr:uid="{9BD821A6-0916-4983-A110-7C505AE568CC}">
      <formula1>"OK,NÃO"</formula1>
    </dataValidation>
  </dataValidations>
  <hyperlinks>
    <hyperlink ref="B2" r:id="rId1" xr:uid="{8B8506F4-5682-47EB-A7D8-A6EF34D46F16}"/>
  </hyperlinks>
  <printOptions horizontalCentered="1" gridLines="1"/>
  <pageMargins left="0.7" right="0.7" top="0.75" bottom="0.75" header="0" footer="0"/>
  <pageSetup paperSize="9" pageOrder="overThenDown" orientation="landscape" cellComments="atEnd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C0075B-F9C5-4DDA-8B4C-DAA51DCA8AD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CBCD"/>
              <x14:axisColor rgb="FF000000"/>
            </x14:dataBar>
          </x14:cfRule>
          <xm:sqref>J25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96D7-D5B3-4BAB-A7C9-E84E60FC296A}">
  <sheetPr>
    <tabColor rgb="FF00BC02"/>
    <outlinePr summaryBelow="0" summaryRight="0"/>
    <pageSetUpPr fitToPage="1"/>
  </sheetPr>
  <dimension ref="B1:P985"/>
  <sheetViews>
    <sheetView showGridLines="0" zoomScaleNormal="100" workbookViewId="0">
      <selection activeCell="C14" sqref="C14"/>
    </sheetView>
  </sheetViews>
  <sheetFormatPr defaultColWidth="12.7109375" defaultRowHeight="15" customHeight="1"/>
  <cols>
    <col min="1" max="1" width="1.28515625" customWidth="1"/>
    <col min="2" max="2" width="5.28515625" customWidth="1"/>
    <col min="3" max="3" width="112.42578125" customWidth="1"/>
    <col min="4" max="4" width="12.140625" bestFit="1" customWidth="1"/>
    <col min="5" max="5" width="0.85546875" customWidth="1"/>
    <col min="6" max="6" width="13.7109375" bestFit="1" customWidth="1"/>
    <col min="7" max="7" width="10" bestFit="1" customWidth="1"/>
    <col min="8" max="8" width="10.28515625" customWidth="1"/>
    <col min="9" max="9" width="1" customWidth="1"/>
    <col min="10" max="12" width="9.140625"/>
    <col min="13" max="13" width="24.42578125" bestFit="1" customWidth="1"/>
    <col min="14" max="14" width="20.7109375" customWidth="1"/>
  </cols>
  <sheetData>
    <row r="1" spans="2:15" ht="14.25" customHeight="1"/>
    <row r="2" spans="2:15" ht="15.75" customHeight="1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5" ht="15.75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5" ht="17.100000000000001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5" ht="12.75"/>
    <row r="6" spans="2:15" ht="24" customHeight="1">
      <c r="B6" s="42" t="s">
        <v>112</v>
      </c>
      <c r="C6" s="43"/>
      <c r="D6" s="44"/>
      <c r="F6" s="48" t="s">
        <v>13</v>
      </c>
      <c r="G6" s="49"/>
      <c r="H6" s="50"/>
      <c r="J6" s="51" t="s">
        <v>14</v>
      </c>
      <c r="K6" s="52"/>
      <c r="L6" s="52"/>
      <c r="M6" s="52"/>
      <c r="N6" s="53"/>
    </row>
    <row r="7" spans="2:15" ht="18.95" customHeight="1">
      <c r="B7" s="45"/>
      <c r="C7" s="46"/>
      <c r="D7" s="47"/>
      <c r="F7" s="9" t="s">
        <v>4</v>
      </c>
      <c r="G7" s="10" t="s">
        <v>5</v>
      </c>
      <c r="H7" s="11" t="s">
        <v>6</v>
      </c>
      <c r="J7" s="54"/>
      <c r="K7" s="55"/>
      <c r="L7" s="55"/>
      <c r="M7" s="55"/>
      <c r="N7" s="56"/>
    </row>
    <row r="8" spans="2:15" ht="15.75" customHeight="1">
      <c r="B8" s="15">
        <v>1</v>
      </c>
      <c r="C8" s="18" t="s">
        <v>113</v>
      </c>
      <c r="D8" s="14" t="s">
        <v>7</v>
      </c>
      <c r="E8" s="4"/>
      <c r="F8" s="6">
        <v>1</v>
      </c>
      <c r="G8" s="5">
        <v>1</v>
      </c>
      <c r="H8" s="7">
        <f t="shared" ref="H8:H13" si="0">G8/F8</f>
        <v>1</v>
      </c>
      <c r="J8" s="60" t="s">
        <v>16</v>
      </c>
      <c r="K8" s="61"/>
      <c r="L8" s="61"/>
      <c r="M8" s="61"/>
      <c r="N8" s="62"/>
    </row>
    <row r="9" spans="2:15" ht="30.75">
      <c r="B9" s="16">
        <f t="shared" ref="B9:B15" si="1">B8+1</f>
        <v>2</v>
      </c>
      <c r="C9" s="18" t="s">
        <v>115</v>
      </c>
      <c r="D9" s="14" t="s">
        <v>7</v>
      </c>
      <c r="E9" s="4"/>
      <c r="F9" s="6">
        <v>1</v>
      </c>
      <c r="G9" s="5">
        <v>1</v>
      </c>
      <c r="H9" s="7">
        <f t="shared" si="0"/>
        <v>1</v>
      </c>
      <c r="J9" s="63"/>
      <c r="K9" s="64"/>
      <c r="L9" s="64"/>
      <c r="M9" s="64"/>
      <c r="N9" s="65"/>
    </row>
    <row r="10" spans="2:15" ht="15.75">
      <c r="B10" s="16">
        <f t="shared" si="1"/>
        <v>3</v>
      </c>
      <c r="C10" s="18" t="s">
        <v>116</v>
      </c>
      <c r="D10" s="14" t="s">
        <v>7</v>
      </c>
      <c r="E10" s="4"/>
      <c r="F10" s="6">
        <v>1</v>
      </c>
      <c r="G10" s="5">
        <v>1</v>
      </c>
      <c r="H10" s="7">
        <f t="shared" si="0"/>
        <v>1</v>
      </c>
      <c r="J10" s="63"/>
      <c r="K10" s="64"/>
      <c r="L10" s="64"/>
      <c r="M10" s="64"/>
      <c r="N10" s="65"/>
    </row>
    <row r="11" spans="2:15" ht="15.75">
      <c r="B11" s="16">
        <f t="shared" si="1"/>
        <v>4</v>
      </c>
      <c r="C11" s="18" t="s">
        <v>117</v>
      </c>
      <c r="D11" s="14" t="s">
        <v>7</v>
      </c>
      <c r="E11" s="4"/>
      <c r="F11" s="6">
        <v>1</v>
      </c>
      <c r="G11" s="5">
        <v>1</v>
      </c>
      <c r="H11" s="7">
        <f t="shared" si="0"/>
        <v>1</v>
      </c>
      <c r="J11" s="63"/>
      <c r="K11" s="64"/>
      <c r="L11" s="64"/>
      <c r="M11" s="64"/>
      <c r="N11" s="65"/>
    </row>
    <row r="12" spans="2:15" ht="15.75">
      <c r="B12" s="16">
        <f t="shared" si="1"/>
        <v>5</v>
      </c>
      <c r="C12" s="18" t="s">
        <v>118</v>
      </c>
      <c r="D12" s="14" t="s">
        <v>7</v>
      </c>
      <c r="E12" s="4"/>
      <c r="F12" s="6">
        <v>1</v>
      </c>
      <c r="G12" s="5">
        <v>1</v>
      </c>
      <c r="H12" s="7">
        <f t="shared" si="0"/>
        <v>1</v>
      </c>
      <c r="J12" s="63"/>
      <c r="K12" s="64"/>
      <c r="L12" s="64"/>
      <c r="M12" s="64"/>
      <c r="N12" s="65"/>
    </row>
    <row r="13" spans="2:15" ht="15.75">
      <c r="B13" s="16">
        <f t="shared" si="1"/>
        <v>6</v>
      </c>
      <c r="C13" s="18" t="s">
        <v>119</v>
      </c>
      <c r="D13" s="14" t="s">
        <v>7</v>
      </c>
      <c r="E13" s="4"/>
      <c r="F13" s="6">
        <v>1</v>
      </c>
      <c r="G13" s="5">
        <v>1</v>
      </c>
      <c r="H13" s="7">
        <f t="shared" si="0"/>
        <v>1</v>
      </c>
      <c r="J13" s="63"/>
      <c r="K13" s="64"/>
      <c r="L13" s="64"/>
      <c r="M13" s="64"/>
      <c r="N13" s="65"/>
    </row>
    <row r="14" spans="2:15" ht="15.75">
      <c r="B14" s="16">
        <f t="shared" si="1"/>
        <v>7</v>
      </c>
      <c r="C14" s="18" t="s">
        <v>120</v>
      </c>
      <c r="D14" s="14" t="s">
        <v>7</v>
      </c>
      <c r="E14" s="4"/>
      <c r="F14" s="6">
        <v>1</v>
      </c>
      <c r="G14" s="5">
        <v>1</v>
      </c>
      <c r="H14" s="7">
        <f t="shared" ref="H14:H15" si="2">G14/F14</f>
        <v>1</v>
      </c>
      <c r="J14" s="63"/>
      <c r="K14" s="64"/>
      <c r="L14" s="64"/>
      <c r="M14" s="64"/>
      <c r="N14" s="65"/>
    </row>
    <row r="15" spans="2:15" ht="30.75">
      <c r="B15" s="16">
        <f t="shared" si="1"/>
        <v>8</v>
      </c>
      <c r="C15" s="18" t="s">
        <v>114</v>
      </c>
      <c r="D15" s="14" t="s">
        <v>7</v>
      </c>
      <c r="E15" s="4"/>
      <c r="F15" s="6">
        <v>1</v>
      </c>
      <c r="G15" s="5">
        <v>1</v>
      </c>
      <c r="H15" s="7">
        <f t="shared" si="2"/>
        <v>1</v>
      </c>
      <c r="J15" s="66"/>
      <c r="K15" s="67"/>
      <c r="L15" s="67"/>
      <c r="M15" s="67"/>
      <c r="N15" s="68"/>
    </row>
    <row r="16" spans="2:15" ht="26.1" customHeight="1">
      <c r="B16" s="83" t="s">
        <v>8</v>
      </c>
      <c r="C16" s="84"/>
      <c r="D16" s="12">
        <f>COUNTIF(D8:D15,"ok")/(B15)</f>
        <v>0</v>
      </c>
      <c r="E16" s="2"/>
      <c r="F16" s="71">
        <f>SUM(F8:F15)</f>
        <v>8</v>
      </c>
      <c r="G16" s="73">
        <f>SUM(G8:G15)</f>
        <v>8</v>
      </c>
      <c r="H16" s="75">
        <f>G16/F16</f>
        <v>1</v>
      </c>
      <c r="J16" s="77"/>
      <c r="K16" s="78"/>
      <c r="L16" s="78"/>
      <c r="M16" s="78"/>
      <c r="N16" s="79"/>
      <c r="O16" s="8"/>
    </row>
    <row r="17" spans="2:16" ht="26.1" customHeight="1">
      <c r="B17" s="28" t="s">
        <v>9</v>
      </c>
      <c r="C17" s="85"/>
      <c r="D17" s="13">
        <f>100%-D16</f>
        <v>1</v>
      </c>
      <c r="E17" s="2"/>
      <c r="F17" s="72"/>
      <c r="G17" s="74"/>
      <c r="H17" s="76"/>
      <c r="J17" s="80"/>
      <c r="K17" s="81"/>
      <c r="L17" s="81"/>
      <c r="M17" s="81"/>
      <c r="N17" s="82"/>
    </row>
    <row r="18" spans="2:16" ht="12.95" customHeight="1"/>
    <row r="19" spans="2:16" ht="30" customHeight="1">
      <c r="D19" s="1"/>
      <c r="J19" s="30" t="s">
        <v>10</v>
      </c>
      <c r="K19" s="31"/>
      <c r="L19" s="31"/>
      <c r="M19" s="31"/>
      <c r="N19" s="32"/>
    </row>
    <row r="20" spans="2:16" ht="30">
      <c r="J20" s="33" t="str">
        <f>F7</f>
        <v>Realizadas</v>
      </c>
      <c r="K20" s="34"/>
      <c r="L20" s="34"/>
      <c r="M20" s="34" t="str">
        <f>G7</f>
        <v>Acertos</v>
      </c>
      <c r="N20" s="35"/>
    </row>
    <row r="21" spans="2:16" ht="45">
      <c r="J21" s="36">
        <f>F16</f>
        <v>8</v>
      </c>
      <c r="K21" s="37"/>
      <c r="L21" s="37"/>
      <c r="M21" s="38">
        <f>G16</f>
        <v>8</v>
      </c>
      <c r="N21" s="39"/>
    </row>
    <row r="22" spans="2:16" ht="30">
      <c r="J22" s="57" t="s">
        <v>11</v>
      </c>
      <c r="K22" s="58"/>
      <c r="L22" s="58"/>
      <c r="M22" s="58"/>
      <c r="N22" s="59"/>
    </row>
    <row r="23" spans="2:16" ht="12.95" customHeight="1">
      <c r="J23" s="19">
        <f>H16</f>
        <v>1</v>
      </c>
      <c r="K23" s="20"/>
      <c r="L23" s="20"/>
      <c r="M23" s="20"/>
      <c r="N23" s="21"/>
    </row>
    <row r="24" spans="2:16" ht="15.75" customHeight="1">
      <c r="J24" s="22"/>
      <c r="K24" s="23"/>
      <c r="L24" s="23"/>
      <c r="M24" s="23"/>
      <c r="N24" s="24"/>
      <c r="P24" s="3"/>
    </row>
    <row r="25" spans="2:16" ht="15.75" customHeight="1">
      <c r="J25" s="22"/>
      <c r="K25" s="23"/>
      <c r="L25" s="23"/>
      <c r="M25" s="23"/>
      <c r="N25" s="24"/>
    </row>
    <row r="26" spans="2:16" ht="15.75" customHeight="1">
      <c r="J26" s="25"/>
      <c r="K26" s="26"/>
      <c r="L26" s="26"/>
      <c r="M26" s="26"/>
      <c r="N26" s="27"/>
    </row>
    <row r="27" spans="2:16" ht="15.75" customHeight="1"/>
    <row r="28" spans="2:16" ht="15.75" customHeight="1"/>
    <row r="29" spans="2:16" ht="15.75" customHeight="1"/>
    <row r="30" spans="2:16" ht="15.75" customHeight="1"/>
    <row r="31" spans="2:16" ht="15.75" customHeight="1"/>
    <row r="32" spans="2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18">
    <mergeCell ref="J22:N22"/>
    <mergeCell ref="J23:N26"/>
    <mergeCell ref="B17:C17"/>
    <mergeCell ref="J19:N19"/>
    <mergeCell ref="J20:L20"/>
    <mergeCell ref="M20:N20"/>
    <mergeCell ref="J21:L21"/>
    <mergeCell ref="M21:N21"/>
    <mergeCell ref="B2:N4"/>
    <mergeCell ref="B6:D7"/>
    <mergeCell ref="F6:H6"/>
    <mergeCell ref="J6:N7"/>
    <mergeCell ref="J8:N15"/>
    <mergeCell ref="B16:C16"/>
    <mergeCell ref="F16:F17"/>
    <mergeCell ref="G16:G17"/>
    <mergeCell ref="H16:H17"/>
    <mergeCell ref="J16:N17"/>
  </mergeCells>
  <conditionalFormatting sqref="D1 D5:D985">
    <cfRule type="cellIs" dxfId="5" priority="3" operator="equal">
      <formula>"NÃO"</formula>
    </cfRule>
  </conditionalFormatting>
  <conditionalFormatting sqref="D8:D15">
    <cfRule type="cellIs" dxfId="4" priority="1" operator="equal">
      <formula>"OK"</formula>
    </cfRule>
  </conditionalFormatting>
  <conditionalFormatting sqref="J23">
    <cfRule type="dataBar" priority="2">
      <dataBar>
        <cfvo type="num" val="0"/>
        <cfvo type="num" val="1"/>
        <color theme="5" tint="-0.249977111117893"/>
      </dataBar>
      <extLst>
        <ext xmlns:x14="http://schemas.microsoft.com/office/spreadsheetml/2009/9/main" uri="{B025F937-C7B1-47D3-B67F-A62EFF666E3E}">
          <x14:id>{2A34C3DA-062D-47FD-AE0A-BF7288A5381C}</x14:id>
        </ext>
      </extLst>
    </cfRule>
  </conditionalFormatting>
  <conditionalFormatting sqref="H8:H15">
    <cfRule type="colorScale" priority="956">
      <colorScale>
        <cfvo type="min"/>
        <cfvo type="percentile" val="50"/>
        <cfvo type="max"/>
        <color rgb="FFA92434"/>
        <color rgb="FFEBBC5F"/>
        <color theme="5" tint="-0.249977111117893"/>
      </colorScale>
    </cfRule>
  </conditionalFormatting>
  <dataValidations count="1">
    <dataValidation type="list" allowBlank="1" sqref="D8:D15" xr:uid="{38B38998-36B9-40A1-9073-D995C7001495}">
      <formula1>"OK,NÃO"</formula1>
    </dataValidation>
  </dataValidations>
  <hyperlinks>
    <hyperlink ref="B2" r:id="rId1" xr:uid="{77084428-E07C-4132-B7D9-6814B999E12E}"/>
  </hyperlinks>
  <printOptions horizontalCentered="1" gridLines="1"/>
  <pageMargins left="0.7" right="0.7" top="0.75" bottom="0.75" header="0" footer="0"/>
  <pageSetup paperSize="9" pageOrder="overThenDown" orientation="landscape" cellComments="atEnd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34C3DA-062D-47FD-AE0A-BF7288A538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CBCD"/>
              <x14:axisColor rgb="FF000000"/>
            </x14:dataBar>
          </x14:cfRule>
          <xm:sqref>J23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EAD4-2D0C-4DF1-B266-4297DD1DDBAB}">
  <sheetPr>
    <tabColor rgb="FF00BC02"/>
    <outlinePr summaryBelow="0" summaryRight="0"/>
    <pageSetUpPr fitToPage="1"/>
  </sheetPr>
  <dimension ref="B1:P982"/>
  <sheetViews>
    <sheetView showGridLines="0" topLeftCell="B1" zoomScaleNormal="100" workbookViewId="0">
      <selection activeCell="C11" sqref="C11"/>
    </sheetView>
  </sheetViews>
  <sheetFormatPr defaultColWidth="12.7109375" defaultRowHeight="15" customHeight="1"/>
  <cols>
    <col min="1" max="1" width="1.28515625" customWidth="1"/>
    <col min="2" max="2" width="5.28515625" customWidth="1"/>
    <col min="3" max="3" width="112.42578125" customWidth="1"/>
    <col min="4" max="4" width="12.140625" bestFit="1" customWidth="1"/>
    <col min="5" max="5" width="0.85546875" customWidth="1"/>
    <col min="6" max="6" width="13.7109375" bestFit="1" customWidth="1"/>
    <col min="7" max="7" width="10" bestFit="1" customWidth="1"/>
    <col min="8" max="8" width="10.28515625" customWidth="1"/>
    <col min="9" max="9" width="1" customWidth="1"/>
    <col min="10" max="12" width="9.140625"/>
    <col min="13" max="13" width="24.42578125" bestFit="1" customWidth="1"/>
    <col min="14" max="14" width="20.7109375" customWidth="1"/>
  </cols>
  <sheetData>
    <row r="1" spans="2:15" ht="14.25" customHeight="1"/>
    <row r="2" spans="2:15" ht="15.75" customHeight="1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5" ht="15.75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5" ht="17.100000000000001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5" ht="12.75"/>
    <row r="6" spans="2:15" ht="24" customHeight="1">
      <c r="B6" s="42" t="s">
        <v>92</v>
      </c>
      <c r="C6" s="43"/>
      <c r="D6" s="44"/>
      <c r="F6" s="48" t="s">
        <v>13</v>
      </c>
      <c r="G6" s="49"/>
      <c r="H6" s="50"/>
      <c r="J6" s="51" t="s">
        <v>14</v>
      </c>
      <c r="K6" s="52"/>
      <c r="L6" s="52"/>
      <c r="M6" s="52"/>
      <c r="N6" s="53"/>
    </row>
    <row r="7" spans="2:15" ht="18.95" customHeight="1">
      <c r="B7" s="45"/>
      <c r="C7" s="46"/>
      <c r="D7" s="47"/>
      <c r="F7" s="9" t="s">
        <v>4</v>
      </c>
      <c r="G7" s="10" t="s">
        <v>5</v>
      </c>
      <c r="H7" s="11" t="s">
        <v>6</v>
      </c>
      <c r="J7" s="54"/>
      <c r="K7" s="55"/>
      <c r="L7" s="55"/>
      <c r="M7" s="55"/>
      <c r="N7" s="56"/>
    </row>
    <row r="8" spans="2:15" ht="15.75" customHeight="1">
      <c r="B8" s="15">
        <v>1</v>
      </c>
      <c r="C8" s="18" t="s">
        <v>93</v>
      </c>
      <c r="D8" s="14" t="s">
        <v>7</v>
      </c>
      <c r="E8" s="4"/>
      <c r="F8" s="6">
        <v>1</v>
      </c>
      <c r="G8" s="5">
        <v>1</v>
      </c>
      <c r="H8" s="7">
        <f t="shared" ref="H8:H11" si="0">G8/F8</f>
        <v>1</v>
      </c>
      <c r="J8" s="60" t="s">
        <v>16</v>
      </c>
      <c r="K8" s="61"/>
      <c r="L8" s="61"/>
      <c r="M8" s="61"/>
      <c r="N8" s="62"/>
    </row>
    <row r="9" spans="2:15" ht="30.75">
      <c r="B9" s="16">
        <f t="shared" ref="B9:B12" si="1">B8+1</f>
        <v>2</v>
      </c>
      <c r="C9" s="18" t="s">
        <v>95</v>
      </c>
      <c r="D9" s="14" t="s">
        <v>7</v>
      </c>
      <c r="E9" s="4"/>
      <c r="F9" s="6">
        <v>1</v>
      </c>
      <c r="G9" s="5">
        <v>1</v>
      </c>
      <c r="H9" s="7">
        <f t="shared" si="0"/>
        <v>1</v>
      </c>
      <c r="J9" s="63"/>
      <c r="K9" s="64"/>
      <c r="L9" s="64"/>
      <c r="M9" s="64"/>
      <c r="N9" s="65"/>
    </row>
    <row r="10" spans="2:15" ht="30.75">
      <c r="B10" s="16">
        <f t="shared" si="1"/>
        <v>3</v>
      </c>
      <c r="C10" s="18" t="s">
        <v>96</v>
      </c>
      <c r="D10" s="14" t="s">
        <v>7</v>
      </c>
      <c r="E10" s="4"/>
      <c r="F10" s="6">
        <v>1</v>
      </c>
      <c r="G10" s="5">
        <v>1</v>
      </c>
      <c r="H10" s="7">
        <f t="shared" si="0"/>
        <v>1</v>
      </c>
      <c r="J10" s="63"/>
      <c r="K10" s="64"/>
      <c r="L10" s="64"/>
      <c r="M10" s="64"/>
      <c r="N10" s="65"/>
    </row>
    <row r="11" spans="2:15" ht="15.75">
      <c r="B11" s="16">
        <f t="shared" si="1"/>
        <v>4</v>
      </c>
      <c r="C11" s="18" t="s">
        <v>97</v>
      </c>
      <c r="D11" s="14" t="s">
        <v>7</v>
      </c>
      <c r="E11" s="4"/>
      <c r="F11" s="6">
        <v>1</v>
      </c>
      <c r="G11" s="5">
        <v>1</v>
      </c>
      <c r="H11" s="7">
        <f t="shared" si="0"/>
        <v>1</v>
      </c>
      <c r="J11" s="63"/>
      <c r="K11" s="64"/>
      <c r="L11" s="64"/>
      <c r="M11" s="64"/>
      <c r="N11" s="65"/>
    </row>
    <row r="12" spans="2:15" ht="30.75">
      <c r="B12" s="16">
        <f t="shared" si="1"/>
        <v>5</v>
      </c>
      <c r="C12" s="18" t="s">
        <v>94</v>
      </c>
      <c r="D12" s="14" t="s">
        <v>7</v>
      </c>
      <c r="E12" s="4"/>
      <c r="F12" s="6">
        <v>1</v>
      </c>
      <c r="G12" s="5">
        <v>1</v>
      </c>
      <c r="H12" s="7">
        <f t="shared" ref="H12" si="2">G12/F12</f>
        <v>1</v>
      </c>
      <c r="J12" s="66"/>
      <c r="K12" s="67"/>
      <c r="L12" s="67"/>
      <c r="M12" s="67"/>
      <c r="N12" s="68"/>
    </row>
    <row r="13" spans="2:15" ht="26.1" customHeight="1">
      <c r="B13" s="69" t="s">
        <v>8</v>
      </c>
      <c r="C13" s="86"/>
      <c r="D13" s="12">
        <f>COUNTIF(D8:D12,"ok")/(B12)</f>
        <v>0</v>
      </c>
      <c r="E13" s="2"/>
      <c r="F13" s="71">
        <f>SUM(F8:F12)</f>
        <v>5</v>
      </c>
      <c r="G13" s="73">
        <f>SUM(G8:G12)</f>
        <v>5</v>
      </c>
      <c r="H13" s="75">
        <f>G13/F13</f>
        <v>1</v>
      </c>
      <c r="J13" s="77"/>
      <c r="K13" s="78"/>
      <c r="L13" s="78"/>
      <c r="M13" s="78"/>
      <c r="N13" s="79"/>
      <c r="O13" s="8"/>
    </row>
    <row r="14" spans="2:15" ht="26.1" customHeight="1">
      <c r="B14" s="28" t="s">
        <v>9</v>
      </c>
      <c r="C14" s="29"/>
      <c r="D14" s="13">
        <f>100%-D13</f>
        <v>1</v>
      </c>
      <c r="E14" s="2"/>
      <c r="F14" s="72"/>
      <c r="G14" s="74"/>
      <c r="H14" s="76"/>
      <c r="J14" s="80"/>
      <c r="K14" s="81"/>
      <c r="L14" s="81"/>
      <c r="M14" s="81"/>
      <c r="N14" s="82"/>
    </row>
    <row r="15" spans="2:15" ht="12.95" customHeight="1"/>
    <row r="16" spans="2:15" ht="30" customHeight="1">
      <c r="D16" s="1"/>
      <c r="J16" s="30" t="s">
        <v>10</v>
      </c>
      <c r="K16" s="31"/>
      <c r="L16" s="31"/>
      <c r="M16" s="31"/>
      <c r="N16" s="32"/>
    </row>
    <row r="17" spans="10:16" ht="30">
      <c r="J17" s="33" t="str">
        <f>F7</f>
        <v>Realizadas</v>
      </c>
      <c r="K17" s="34"/>
      <c r="L17" s="34"/>
      <c r="M17" s="34" t="str">
        <f>G7</f>
        <v>Acertos</v>
      </c>
      <c r="N17" s="35"/>
    </row>
    <row r="18" spans="10:16" ht="45">
      <c r="J18" s="36">
        <f>F13</f>
        <v>5</v>
      </c>
      <c r="K18" s="37"/>
      <c r="L18" s="37"/>
      <c r="M18" s="38">
        <f>G13</f>
        <v>5</v>
      </c>
      <c r="N18" s="39"/>
    </row>
    <row r="19" spans="10:16" ht="30">
      <c r="J19" s="57" t="s">
        <v>11</v>
      </c>
      <c r="K19" s="58"/>
      <c r="L19" s="58"/>
      <c r="M19" s="58"/>
      <c r="N19" s="59"/>
    </row>
    <row r="20" spans="10:16" ht="12.95" customHeight="1">
      <c r="J20" s="19">
        <f>H13</f>
        <v>1</v>
      </c>
      <c r="K20" s="20"/>
      <c r="L20" s="20"/>
      <c r="M20" s="20"/>
      <c r="N20" s="21"/>
    </row>
    <row r="21" spans="10:16" ht="15.75" customHeight="1">
      <c r="J21" s="22"/>
      <c r="K21" s="23"/>
      <c r="L21" s="23"/>
      <c r="M21" s="23"/>
      <c r="N21" s="24"/>
      <c r="P21" s="3"/>
    </row>
    <row r="22" spans="10:16" ht="15.75" customHeight="1">
      <c r="J22" s="22"/>
      <c r="K22" s="23"/>
      <c r="L22" s="23"/>
      <c r="M22" s="23"/>
      <c r="N22" s="24"/>
    </row>
    <row r="23" spans="10:16" ht="15.75" customHeight="1">
      <c r="J23" s="25"/>
      <c r="K23" s="26"/>
      <c r="L23" s="26"/>
      <c r="M23" s="26"/>
      <c r="N23" s="27"/>
    </row>
    <row r="24" spans="10:16" ht="15.75" customHeight="1"/>
    <row r="25" spans="10:16" ht="15.75" customHeight="1"/>
    <row r="26" spans="10:16" ht="15.75" customHeight="1"/>
    <row r="27" spans="10:16" ht="15.75" customHeight="1"/>
    <row r="28" spans="10:16" ht="15.75" customHeight="1"/>
    <row r="29" spans="10:16" ht="15.75" customHeight="1"/>
    <row r="30" spans="10:16" ht="15.75" customHeight="1"/>
    <row r="31" spans="10:16" ht="15.75" customHeight="1"/>
    <row r="32" spans="10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18">
    <mergeCell ref="J19:N19"/>
    <mergeCell ref="J20:N23"/>
    <mergeCell ref="B14:C14"/>
    <mergeCell ref="J16:N16"/>
    <mergeCell ref="J17:L17"/>
    <mergeCell ref="M17:N17"/>
    <mergeCell ref="J18:L18"/>
    <mergeCell ref="M18:N18"/>
    <mergeCell ref="B2:N4"/>
    <mergeCell ref="B6:D7"/>
    <mergeCell ref="F6:H6"/>
    <mergeCell ref="J6:N7"/>
    <mergeCell ref="J8:N12"/>
    <mergeCell ref="B13:C13"/>
    <mergeCell ref="F13:F14"/>
    <mergeCell ref="G13:G14"/>
    <mergeCell ref="H13:H14"/>
    <mergeCell ref="J13:N14"/>
  </mergeCells>
  <conditionalFormatting sqref="D1 D5:D982">
    <cfRule type="cellIs" dxfId="3" priority="3" operator="equal">
      <formula>"NÃO"</formula>
    </cfRule>
  </conditionalFormatting>
  <conditionalFormatting sqref="D8:D12">
    <cfRule type="cellIs" dxfId="2" priority="1" operator="equal">
      <formula>"OK"</formula>
    </cfRule>
  </conditionalFormatting>
  <conditionalFormatting sqref="J20">
    <cfRule type="dataBar" priority="2">
      <dataBar>
        <cfvo type="num" val="0"/>
        <cfvo type="num" val="1"/>
        <color theme="5" tint="-0.249977111117893"/>
      </dataBar>
      <extLst>
        <ext xmlns:x14="http://schemas.microsoft.com/office/spreadsheetml/2009/9/main" uri="{B025F937-C7B1-47D3-B67F-A62EFF666E3E}">
          <x14:id>{2922777E-B6A1-42A1-917D-9FE8465D9E1B}</x14:id>
        </ext>
      </extLst>
    </cfRule>
  </conditionalFormatting>
  <conditionalFormatting sqref="H8:H12">
    <cfRule type="colorScale" priority="941">
      <colorScale>
        <cfvo type="min"/>
        <cfvo type="percentile" val="50"/>
        <cfvo type="max"/>
        <color rgb="FFA92434"/>
        <color rgb="FFEBBC5F"/>
        <color theme="5" tint="-0.249977111117893"/>
      </colorScale>
    </cfRule>
  </conditionalFormatting>
  <dataValidations count="1">
    <dataValidation type="list" allowBlank="1" sqref="D8:D12" xr:uid="{34F35089-5F17-433B-9ED7-233916C56110}">
      <formula1>"OK,NÃO"</formula1>
    </dataValidation>
  </dataValidations>
  <hyperlinks>
    <hyperlink ref="B2" r:id="rId1" xr:uid="{55279848-8139-497A-986F-443D86A191A8}"/>
  </hyperlinks>
  <printOptions horizontalCentered="1" gridLines="1"/>
  <pageMargins left="0.7" right="0.7" top="0.75" bottom="0.75" header="0" footer="0"/>
  <pageSetup paperSize="9" pageOrder="overThenDown" orientation="landscape" cellComments="atEnd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922777E-B6A1-42A1-917D-9FE8465D9E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CBCD"/>
              <x14:axisColor rgb="FF000000"/>
            </x14:dataBar>
          </x14:cfRule>
          <xm:sqref>J20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GERAL</vt:lpstr>
      <vt:lpstr>Língua Portuguesa</vt:lpstr>
      <vt:lpstr>Noções de Informática</vt:lpstr>
      <vt:lpstr>Ética</vt:lpstr>
      <vt:lpstr>Direito Constitucional</vt:lpstr>
      <vt:lpstr>Direito Administrativo</vt:lpstr>
      <vt:lpstr>Raciocínio Lógico</vt:lpstr>
      <vt:lpstr>Administração Geral</vt:lpstr>
      <vt:lpstr>Geografia</vt:lpstr>
      <vt:lpstr>Direitos Humanos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Isaura Lima</dc:creator>
  <cp:keywords/>
  <dc:description/>
  <cp:lastModifiedBy>Hugo Freitas</cp:lastModifiedBy>
  <cp:revision/>
  <dcterms:created xsi:type="dcterms:W3CDTF">2023-08-31T18:47:10Z</dcterms:created>
  <dcterms:modified xsi:type="dcterms:W3CDTF">2023-11-28T14:29:59Z</dcterms:modified>
  <cp:category/>
  <cp:contentStatus/>
</cp:coreProperties>
</file>