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5"/>
  <workbookPr autoCompressPictures="0"/>
  <mc:AlternateContent xmlns:mc="http://schemas.openxmlformats.org/markup-compatibility/2006">
    <mc:Choice Requires="x15">
      <x15ac:absPath xmlns:x15ac="http://schemas.microsoft.com/office/spreadsheetml/2010/11/ac" url="C:\Users\admin\Downloads\"/>
    </mc:Choice>
  </mc:AlternateContent>
  <xr:revisionPtr revIDLastSave="0" documentId="13_ncr:1_{B618F1A7-1937-4A0E-A1B4-5A9050FABAFE}" xr6:coauthVersionLast="47" xr6:coauthVersionMax="47" xr10:uidLastSave="{00000000-0000-0000-0000-000000000000}"/>
  <bookViews>
    <workbookView xWindow="-120" yWindow="-120" windowWidth="20730" windowHeight="11160" tabRatio="947" firstSheet="15" activeTab="15" xr2:uid="{00000000-000D-0000-FFFF-FFFF00000000}"/>
  </bookViews>
  <sheets>
    <sheet name="4. Plano Financeiro" sheetId="41" state="hidden" r:id="rId1"/>
    <sheet name="Índice" sheetId="49" r:id="rId2"/>
    <sheet name="Resumo" sheetId="54" r:id="rId3"/>
    <sheet name="1) Despesas Pré-Operacionais" sheetId="8" r:id="rId4"/>
    <sheet name="2) Custos Fixos" sheetId="17" r:id="rId5"/>
    <sheet name="3) Receita de Vendas" sheetId="15" r:id="rId6"/>
    <sheet name="4) Cálculo dos Custos Variáveis" sheetId="50" r:id="rId7"/>
    <sheet name="5)Projeção dos Custos Variáveis" sheetId="9" r:id="rId8"/>
    <sheet name="6) Outras saídas" sheetId="48" r:id="rId9"/>
    <sheet name="7) Outras Entradas" sheetId="47" r:id="rId10"/>
    <sheet name="8) Investimento" sheetId="42" r:id="rId11"/>
    <sheet name="9) Empréstimo" sheetId="53" r:id="rId12"/>
    <sheet name="10) Fluxo de Caixa" sheetId="13" r:id="rId13"/>
    <sheet name="11) Análises Financeiras" sheetId="51" r:id="rId14"/>
    <sheet name="12) Alíquotas de tributos" sheetId="55" r:id="rId15"/>
    <sheet name="13) Livre" sheetId="52" r:id="rId16"/>
  </sheets>
  <definedNames>
    <definedName name="_xlnm.Print_Area" localSheetId="3">'1) Despesas Pré-Operacionais'!$A$1:$H$35</definedName>
    <definedName name="_xlnm.Print_Area" localSheetId="12">'10) Fluxo de Caixa'!$A$1:$M$30</definedName>
    <definedName name="_xlnm.Print_Area" localSheetId="4">'2) Custos Fixos'!$A$1:$N$37</definedName>
    <definedName name="_xlnm.Print_Area" localSheetId="5">'3) Receita de Vendas'!$A$1:$BM$124</definedName>
    <definedName name="_xlnm.Print_Area" localSheetId="0">'4. Plano Financeiro'!$A$1:$E$186</definedName>
    <definedName name="_xlnm.Print_Area" localSheetId="7">'5)Projeção dos Custos Variáveis'!#REF!</definedName>
    <definedName name="_xlnm.Print_Area" localSheetId="10">'8) Investimento'!$B$1:$N$34</definedName>
    <definedName name="Z_4E0F4E43_D79A_4606_AA0A_E57C8074C827_.wvu.Cols" localSheetId="12" hidden="1">'10) Fluxo de Caixa'!#REF!</definedName>
    <definedName name="Z_4E0F4E43_D79A_4606_AA0A_E57C8074C827_.wvu.Cols" localSheetId="4" hidden="1">'2) Custos Fixos'!#REF!</definedName>
    <definedName name="Z_4E0F4E43_D79A_4606_AA0A_E57C8074C827_.wvu.Cols" localSheetId="10" hidden="1">'8) Investimento'!$A:$A</definedName>
    <definedName name="Z_4E0F4E43_D79A_4606_AA0A_E57C8074C827_.wvu.Rows" localSheetId="4" hidden="1">'2) Custos Fixos'!$2:$3,'2) Custos Fixos'!$4:$4,'2) Custos Fixos'!$33:$33,'2) Custos Fixos'!#REF!,'2) Custos Fixos'!#REF!,'2) Custos Fixos'!#REF!</definedName>
    <definedName name="Z_4E0F4E43_D79A_4606_AA0A_E57C8074C827_.wvu.Rows" localSheetId="5" hidden="1">'3) Receita de Vendas'!#REF!</definedName>
    <definedName name="Z_4E0F4E43_D79A_4606_AA0A_E57C8074C827_.wvu.Rows" localSheetId="10" hidden="1">'8) Investimento'!#REF!,'8) Investimento'!#REF!,'8) Investimento'!#REF!,'8) Investimento'!#REF!,'8) Investimento'!#REF!,'8) Investimento'!#REF!</definedName>
  </definedNames>
  <calcPr calcId="191028" concurrentCalc="0"/>
  <customWorkbookViews>
    <customWorkbookView name="mhonorio - Modo de exibição pessoal" guid="{4E0F4E43-D79A-4606-AA0A-E57C8074C827}" mergeInterval="0" personalView="1" maximized="1" windowWidth="796" windowHeight="461" tabRatio="89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50" l="1"/>
  <c r="B32" i="50"/>
  <c r="B97" i="50"/>
  <c r="A38" i="50"/>
  <c r="A103" i="50"/>
  <c r="C43" i="42"/>
  <c r="C41" i="42"/>
  <c r="C40" i="42"/>
  <c r="I13" i="9"/>
  <c r="J13" i="9"/>
  <c r="K13" i="9"/>
  <c r="L13" i="9"/>
  <c r="M13" i="9"/>
  <c r="B33" i="50"/>
  <c r="N13" i="9"/>
  <c r="O13" i="9"/>
  <c r="P13" i="9"/>
  <c r="Q13" i="9"/>
  <c r="R13" i="9"/>
  <c r="S13" i="9"/>
  <c r="T13" i="9"/>
  <c r="U13" i="9"/>
  <c r="V13" i="9"/>
  <c r="W13" i="9"/>
  <c r="X13" i="9"/>
  <c r="Y13" i="9"/>
  <c r="Z13" i="9"/>
  <c r="AA13" i="9"/>
  <c r="AB13" i="9"/>
  <c r="AC13" i="9"/>
  <c r="AD13" i="9"/>
  <c r="AE13" i="9"/>
  <c r="AF13" i="9"/>
  <c r="AG13" i="9"/>
  <c r="AH13" i="9"/>
  <c r="AI13" i="9"/>
  <c r="AJ13" i="9"/>
  <c r="AK13" i="9"/>
  <c r="AL13" i="9"/>
  <c r="AM13" i="9"/>
  <c r="AN13" i="9"/>
  <c r="AO13" i="9"/>
  <c r="AP13" i="9"/>
  <c r="AQ13" i="9"/>
  <c r="AR13" i="9"/>
  <c r="AS13" i="9"/>
  <c r="AT13" i="9"/>
  <c r="AU13" i="9"/>
  <c r="AV13" i="9"/>
  <c r="AW13" i="9"/>
  <c r="AX13" i="9"/>
  <c r="AY13" i="9"/>
  <c r="AZ13" i="9"/>
  <c r="BA13" i="9"/>
  <c r="BB13" i="9"/>
  <c r="BC13" i="9"/>
  <c r="BD13" i="9"/>
  <c r="BE13" i="9"/>
  <c r="BF13" i="9"/>
  <c r="BG13" i="9"/>
  <c r="BH13" i="9"/>
  <c r="BI13" i="9"/>
  <c r="BJ13" i="9"/>
  <c r="BK13" i="9"/>
  <c r="BL13" i="9"/>
  <c r="BM13" i="9"/>
  <c r="BN13" i="9"/>
  <c r="BO13" i="9"/>
  <c r="I14" i="9"/>
  <c r="B34" i="50"/>
  <c r="J14" i="9"/>
  <c r="K14" i="9"/>
  <c r="L14" i="9"/>
  <c r="M14" i="9"/>
  <c r="N14" i="9"/>
  <c r="O14" i="9"/>
  <c r="P14" i="9"/>
  <c r="Q14" i="9"/>
  <c r="R14" i="9"/>
  <c r="S14" i="9"/>
  <c r="T14" i="9"/>
  <c r="U14" i="9"/>
  <c r="V14" i="9"/>
  <c r="W14" i="9"/>
  <c r="X14" i="9"/>
  <c r="Y14" i="9"/>
  <c r="Z14" i="9"/>
  <c r="AA14" i="9"/>
  <c r="AB14" i="9"/>
  <c r="AC14" i="9"/>
  <c r="AD14" i="9"/>
  <c r="AE14" i="9"/>
  <c r="AF14" i="9"/>
  <c r="AG14" i="9"/>
  <c r="AH14" i="9"/>
  <c r="AI14" i="9"/>
  <c r="AJ14" i="9"/>
  <c r="AK14" i="9"/>
  <c r="AL14" i="9"/>
  <c r="AM14" i="9"/>
  <c r="AN14" i="9"/>
  <c r="AO14" i="9"/>
  <c r="AP14" i="9"/>
  <c r="AQ14" i="9"/>
  <c r="AR14" i="9"/>
  <c r="AS14" i="9"/>
  <c r="AT14" i="9"/>
  <c r="AU14" i="9"/>
  <c r="AV14" i="9"/>
  <c r="AW14" i="9"/>
  <c r="AX14" i="9"/>
  <c r="AY14" i="9"/>
  <c r="AZ14" i="9"/>
  <c r="BA14" i="9"/>
  <c r="BB14" i="9"/>
  <c r="BC14" i="9"/>
  <c r="BD14" i="9"/>
  <c r="BE14" i="9"/>
  <c r="BF14" i="9"/>
  <c r="BG14" i="9"/>
  <c r="BH14" i="9"/>
  <c r="BI14" i="9"/>
  <c r="BJ14" i="9"/>
  <c r="BK14" i="9"/>
  <c r="BL14" i="9"/>
  <c r="BM14" i="9"/>
  <c r="BN14" i="9"/>
  <c r="BO14" i="9"/>
  <c r="I15" i="9"/>
  <c r="J15" i="9"/>
  <c r="K15" i="9"/>
  <c r="B35" i="50"/>
  <c r="L15" i="9"/>
  <c r="M15" i="9"/>
  <c r="N15" i="9"/>
  <c r="O15" i="9"/>
  <c r="P15" i="9"/>
  <c r="Q15" i="9"/>
  <c r="R15" i="9"/>
  <c r="S15" i="9"/>
  <c r="T15" i="9"/>
  <c r="U15" i="9"/>
  <c r="V15" i="9"/>
  <c r="W15" i="9"/>
  <c r="X15" i="9"/>
  <c r="Y15" i="9"/>
  <c r="Z15" i="9"/>
  <c r="AA15" i="9"/>
  <c r="AB15" i="9"/>
  <c r="AC15" i="9"/>
  <c r="AD15" i="9"/>
  <c r="AE15" i="9"/>
  <c r="AF15" i="9"/>
  <c r="AG15" i="9"/>
  <c r="AH15" i="9"/>
  <c r="AI15" i="9"/>
  <c r="AJ15" i="9"/>
  <c r="AK15" i="9"/>
  <c r="AL15" i="9"/>
  <c r="AM15" i="9"/>
  <c r="AN15" i="9"/>
  <c r="AO15" i="9"/>
  <c r="AP15" i="9"/>
  <c r="AQ15" i="9"/>
  <c r="AR15" i="9"/>
  <c r="AS15" i="9"/>
  <c r="AT15" i="9"/>
  <c r="AU15" i="9"/>
  <c r="AV15" i="9"/>
  <c r="AW15" i="9"/>
  <c r="AX15" i="9"/>
  <c r="AY15" i="9"/>
  <c r="AZ15" i="9"/>
  <c r="BA15" i="9"/>
  <c r="BB15" i="9"/>
  <c r="BC15" i="9"/>
  <c r="BD15" i="9"/>
  <c r="BE15" i="9"/>
  <c r="BF15" i="9"/>
  <c r="BG15" i="9"/>
  <c r="BH15" i="9"/>
  <c r="BI15" i="9"/>
  <c r="BJ15" i="9"/>
  <c r="BK15" i="9"/>
  <c r="BL15" i="9"/>
  <c r="BM15" i="9"/>
  <c r="BN15" i="9"/>
  <c r="BO15" i="9"/>
  <c r="I16" i="9"/>
  <c r="J16" i="9"/>
  <c r="K16" i="9"/>
  <c r="B36" i="50"/>
  <c r="L16" i="9"/>
  <c r="M16" i="9"/>
  <c r="N16" i="9"/>
  <c r="O16" i="9"/>
  <c r="P16" i="9"/>
  <c r="Q16" i="9"/>
  <c r="R16" i="9"/>
  <c r="S16" i="9"/>
  <c r="T16" i="9"/>
  <c r="U16" i="9"/>
  <c r="V16" i="9"/>
  <c r="W16" i="9"/>
  <c r="X16" i="9"/>
  <c r="Y16" i="9"/>
  <c r="Z16" i="9"/>
  <c r="AA16" i="9"/>
  <c r="AB16" i="9"/>
  <c r="AC16" i="9"/>
  <c r="AD16" i="9"/>
  <c r="AE16" i="9"/>
  <c r="AF16" i="9"/>
  <c r="AG16" i="9"/>
  <c r="AH16" i="9"/>
  <c r="AI16" i="9"/>
  <c r="AJ16" i="9"/>
  <c r="AK16" i="9"/>
  <c r="AL16" i="9"/>
  <c r="AM16" i="9"/>
  <c r="AN16" i="9"/>
  <c r="AO16" i="9"/>
  <c r="AP16" i="9"/>
  <c r="AQ16" i="9"/>
  <c r="AR16" i="9"/>
  <c r="AS16" i="9"/>
  <c r="AT16" i="9"/>
  <c r="AU16" i="9"/>
  <c r="AV16" i="9"/>
  <c r="AW16" i="9"/>
  <c r="AX16" i="9"/>
  <c r="AY16" i="9"/>
  <c r="AZ16" i="9"/>
  <c r="BA16" i="9"/>
  <c r="BB16" i="9"/>
  <c r="BC16" i="9"/>
  <c r="BD16" i="9"/>
  <c r="BE16" i="9"/>
  <c r="BF16" i="9"/>
  <c r="BG16" i="9"/>
  <c r="BH16" i="9"/>
  <c r="BI16" i="9"/>
  <c r="BJ16" i="9"/>
  <c r="BK16" i="9"/>
  <c r="BL16" i="9"/>
  <c r="BM16" i="9"/>
  <c r="BN16" i="9"/>
  <c r="BO16" i="9"/>
  <c r="I17" i="9"/>
  <c r="J17" i="9"/>
  <c r="B37" i="50"/>
  <c r="K17" i="9"/>
  <c r="L17" i="9"/>
  <c r="M17" i="9"/>
  <c r="N17" i="9"/>
  <c r="O17" i="9"/>
  <c r="P17" i="9"/>
  <c r="Q17" i="9"/>
  <c r="R17" i="9"/>
  <c r="S17" i="9"/>
  <c r="T17" i="9"/>
  <c r="U17" i="9"/>
  <c r="V17" i="9"/>
  <c r="W17" i="9"/>
  <c r="X17" i="9"/>
  <c r="Y17" i="9"/>
  <c r="Z17" i="9"/>
  <c r="AA17" i="9"/>
  <c r="AB17" i="9"/>
  <c r="AC17" i="9"/>
  <c r="AD17" i="9"/>
  <c r="AE17" i="9"/>
  <c r="AF17" i="9"/>
  <c r="AG17" i="9"/>
  <c r="AH17" i="9"/>
  <c r="AI17" i="9"/>
  <c r="AJ17" i="9"/>
  <c r="AK17" i="9"/>
  <c r="AL17" i="9"/>
  <c r="AM17" i="9"/>
  <c r="AN17" i="9"/>
  <c r="AO17" i="9"/>
  <c r="AP17" i="9"/>
  <c r="AQ17" i="9"/>
  <c r="AR17" i="9"/>
  <c r="AS17" i="9"/>
  <c r="AT17" i="9"/>
  <c r="AU17" i="9"/>
  <c r="AV17" i="9"/>
  <c r="AW17" i="9"/>
  <c r="AX17" i="9"/>
  <c r="AY17" i="9"/>
  <c r="AZ17" i="9"/>
  <c r="BA17" i="9"/>
  <c r="BB17" i="9"/>
  <c r="BC17" i="9"/>
  <c r="BD17" i="9"/>
  <c r="BE17" i="9"/>
  <c r="BF17" i="9"/>
  <c r="BG17" i="9"/>
  <c r="BH17" i="9"/>
  <c r="BI17" i="9"/>
  <c r="BJ17" i="9"/>
  <c r="BK17" i="9"/>
  <c r="BL17" i="9"/>
  <c r="BM17" i="9"/>
  <c r="BN17" i="9"/>
  <c r="BO17" i="9"/>
  <c r="I18" i="9"/>
  <c r="J18" i="9"/>
  <c r="B38" i="50"/>
  <c r="B158" i="50"/>
  <c r="K18" i="9"/>
  <c r="L18" i="9"/>
  <c r="M18" i="9"/>
  <c r="N18" i="9"/>
  <c r="O18" i="9"/>
  <c r="P18" i="9"/>
  <c r="Q18" i="9"/>
  <c r="R18" i="9"/>
  <c r="S18" i="9"/>
  <c r="T18" i="9"/>
  <c r="U18" i="9"/>
  <c r="V18" i="9"/>
  <c r="W18" i="9"/>
  <c r="X18" i="9"/>
  <c r="Y18" i="9"/>
  <c r="Z18" i="9"/>
  <c r="AA18" i="9"/>
  <c r="AB18" i="9"/>
  <c r="AC18" i="9"/>
  <c r="AD18" i="9"/>
  <c r="AE18" i="9"/>
  <c r="AF18" i="9"/>
  <c r="AG18" i="9"/>
  <c r="AH18" i="9"/>
  <c r="AI18" i="9"/>
  <c r="AJ18" i="9"/>
  <c r="AK18" i="9"/>
  <c r="AL18" i="9"/>
  <c r="AM18" i="9"/>
  <c r="AN18" i="9"/>
  <c r="AO18" i="9"/>
  <c r="AP18" i="9"/>
  <c r="AQ18" i="9"/>
  <c r="AR18" i="9"/>
  <c r="AS18" i="9"/>
  <c r="AT18" i="9"/>
  <c r="AU18" i="9"/>
  <c r="AV18" i="9"/>
  <c r="AW18" i="9"/>
  <c r="AX18" i="9"/>
  <c r="AY18" i="9"/>
  <c r="AZ18" i="9"/>
  <c r="BA18" i="9"/>
  <c r="BB18" i="9"/>
  <c r="BC18" i="9"/>
  <c r="BD18" i="9"/>
  <c r="BE18" i="9"/>
  <c r="BF18" i="9"/>
  <c r="BG18" i="9"/>
  <c r="BH18" i="9"/>
  <c r="BI18" i="9"/>
  <c r="BJ18" i="9"/>
  <c r="BK18" i="9"/>
  <c r="BL18" i="9"/>
  <c r="BM18" i="9"/>
  <c r="BN18" i="9"/>
  <c r="BO18" i="9"/>
  <c r="I19" i="9"/>
  <c r="J19" i="9"/>
  <c r="B39" i="50"/>
  <c r="K19" i="9"/>
  <c r="L19" i="9"/>
  <c r="M19" i="9"/>
  <c r="N19" i="9"/>
  <c r="O19" i="9"/>
  <c r="P19" i="9"/>
  <c r="Q19" i="9"/>
  <c r="R19" i="9"/>
  <c r="S19" i="9"/>
  <c r="T19" i="9"/>
  <c r="U19" i="9"/>
  <c r="V19" i="9"/>
  <c r="W19" i="9"/>
  <c r="X19" i="9"/>
  <c r="Y19" i="9"/>
  <c r="Z19" i="9"/>
  <c r="AA19" i="9"/>
  <c r="AB19" i="9"/>
  <c r="AC19" i="9"/>
  <c r="AD19" i="9"/>
  <c r="AE19" i="9"/>
  <c r="AF19" i="9"/>
  <c r="AG19" i="9"/>
  <c r="AH19" i="9"/>
  <c r="AI19" i="9"/>
  <c r="AJ19" i="9"/>
  <c r="AK19" i="9"/>
  <c r="AL19" i="9"/>
  <c r="AM19" i="9"/>
  <c r="AN19" i="9"/>
  <c r="AO19" i="9"/>
  <c r="AP19" i="9"/>
  <c r="AQ19" i="9"/>
  <c r="AR19" i="9"/>
  <c r="AS19" i="9"/>
  <c r="AT19" i="9"/>
  <c r="AU19" i="9"/>
  <c r="AV19" i="9"/>
  <c r="AW19" i="9"/>
  <c r="AX19" i="9"/>
  <c r="AY19" i="9"/>
  <c r="AZ19" i="9"/>
  <c r="BA19" i="9"/>
  <c r="BB19" i="9"/>
  <c r="BC19" i="9"/>
  <c r="BD19" i="9"/>
  <c r="BE19" i="9"/>
  <c r="BF19" i="9"/>
  <c r="BG19" i="9"/>
  <c r="BH19" i="9"/>
  <c r="BI19" i="9"/>
  <c r="BJ19" i="9"/>
  <c r="BK19" i="9"/>
  <c r="BL19" i="9"/>
  <c r="BM19" i="9"/>
  <c r="BN19" i="9"/>
  <c r="BO19" i="9"/>
  <c r="I20" i="9"/>
  <c r="B40" i="50"/>
  <c r="J20"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BF20" i="9"/>
  <c r="BG20" i="9"/>
  <c r="BH20" i="9"/>
  <c r="BI20" i="9"/>
  <c r="BJ20" i="9"/>
  <c r="BK20" i="9"/>
  <c r="BL20" i="9"/>
  <c r="BM20" i="9"/>
  <c r="BN20" i="9"/>
  <c r="BO20" i="9"/>
  <c r="I21" i="9"/>
  <c r="B41" i="50"/>
  <c r="J21" i="9"/>
  <c r="K21" i="9"/>
  <c r="L21" i="9"/>
  <c r="M21" i="9"/>
  <c r="N21" i="9"/>
  <c r="O21" i="9"/>
  <c r="P21" i="9"/>
  <c r="Q21" i="9"/>
  <c r="R21" i="9"/>
  <c r="S21" i="9"/>
  <c r="T21" i="9"/>
  <c r="U21" i="9"/>
  <c r="V21" i="9"/>
  <c r="W21" i="9"/>
  <c r="X21" i="9"/>
  <c r="Y21" i="9"/>
  <c r="Z21" i="9"/>
  <c r="AA21" i="9"/>
  <c r="AB21" i="9"/>
  <c r="AC21" i="9"/>
  <c r="AD21" i="9"/>
  <c r="AE21" i="9"/>
  <c r="AF21" i="9"/>
  <c r="AG21" i="9"/>
  <c r="AH21" i="9"/>
  <c r="AI21" i="9"/>
  <c r="AJ21" i="9"/>
  <c r="AK21" i="9"/>
  <c r="AL21" i="9"/>
  <c r="AM21" i="9"/>
  <c r="AN21" i="9"/>
  <c r="AO21" i="9"/>
  <c r="AP21" i="9"/>
  <c r="AQ21" i="9"/>
  <c r="AR21" i="9"/>
  <c r="AS21" i="9"/>
  <c r="AT21" i="9"/>
  <c r="AU21" i="9"/>
  <c r="AV21" i="9"/>
  <c r="AW21" i="9"/>
  <c r="AX21" i="9"/>
  <c r="AY21" i="9"/>
  <c r="AZ21" i="9"/>
  <c r="BA21" i="9"/>
  <c r="BB21" i="9"/>
  <c r="BC21" i="9"/>
  <c r="BD21" i="9"/>
  <c r="BE21" i="9"/>
  <c r="BF21" i="9"/>
  <c r="BG21" i="9"/>
  <c r="BH21" i="9"/>
  <c r="BI21" i="9"/>
  <c r="BJ21" i="9"/>
  <c r="BK21" i="9"/>
  <c r="BL21" i="9"/>
  <c r="BM21" i="9"/>
  <c r="BN21" i="9"/>
  <c r="BO21" i="9"/>
  <c r="I22" i="9"/>
  <c r="B42" i="50"/>
  <c r="J22" i="9"/>
  <c r="K22" i="9"/>
  <c r="L22" i="9"/>
  <c r="M22" i="9"/>
  <c r="N22" i="9"/>
  <c r="O22" i="9"/>
  <c r="P22" i="9"/>
  <c r="Q22" i="9"/>
  <c r="R22" i="9"/>
  <c r="S22" i="9"/>
  <c r="T22" i="9"/>
  <c r="U22" i="9"/>
  <c r="V22" i="9"/>
  <c r="W22" i="9"/>
  <c r="X22" i="9"/>
  <c r="Y22" i="9"/>
  <c r="Z22" i="9"/>
  <c r="AA22" i="9"/>
  <c r="AB22" i="9"/>
  <c r="AC22" i="9"/>
  <c r="AD22" i="9"/>
  <c r="AE22" i="9"/>
  <c r="AF22" i="9"/>
  <c r="AG22" i="9"/>
  <c r="AH22" i="9"/>
  <c r="AI22" i="9"/>
  <c r="AJ22" i="9"/>
  <c r="AK22" i="9"/>
  <c r="AL22" i="9"/>
  <c r="AM22" i="9"/>
  <c r="AN22" i="9"/>
  <c r="AO22" i="9"/>
  <c r="AP22" i="9"/>
  <c r="AQ22" i="9"/>
  <c r="AR22" i="9"/>
  <c r="AS22" i="9"/>
  <c r="AT22" i="9"/>
  <c r="AU22" i="9"/>
  <c r="AV22" i="9"/>
  <c r="AW22" i="9"/>
  <c r="AX22" i="9"/>
  <c r="AY22" i="9"/>
  <c r="AZ22" i="9"/>
  <c r="BA22" i="9"/>
  <c r="BB22" i="9"/>
  <c r="BC22" i="9"/>
  <c r="BD22" i="9"/>
  <c r="BE22" i="9"/>
  <c r="BF22" i="9"/>
  <c r="BG22" i="9"/>
  <c r="BH22" i="9"/>
  <c r="BI22" i="9"/>
  <c r="BJ22" i="9"/>
  <c r="BK22" i="9"/>
  <c r="BL22" i="9"/>
  <c r="BM22" i="9"/>
  <c r="BN22" i="9"/>
  <c r="BO22" i="9"/>
  <c r="I23" i="9"/>
  <c r="J23" i="9"/>
  <c r="K23" i="9"/>
  <c r="B43" i="50"/>
  <c r="B163" i="50"/>
  <c r="L23" i="9"/>
  <c r="M23" i="9"/>
  <c r="N23" i="9"/>
  <c r="O23" i="9"/>
  <c r="P23" i="9"/>
  <c r="Q23" i="9"/>
  <c r="R23" i="9"/>
  <c r="S23" i="9"/>
  <c r="T23" i="9"/>
  <c r="U23" i="9"/>
  <c r="V23" i="9"/>
  <c r="W23" i="9"/>
  <c r="X23" i="9"/>
  <c r="Y23" i="9"/>
  <c r="Z23" i="9"/>
  <c r="AA23" i="9"/>
  <c r="AB23" i="9"/>
  <c r="AC23" i="9"/>
  <c r="AD23" i="9"/>
  <c r="AE23" i="9"/>
  <c r="AF23" i="9"/>
  <c r="AG23" i="9"/>
  <c r="AH23" i="9"/>
  <c r="AI23" i="9"/>
  <c r="AJ23" i="9"/>
  <c r="AK23" i="9"/>
  <c r="AL23" i="9"/>
  <c r="AM23" i="9"/>
  <c r="AN23" i="9"/>
  <c r="AO23" i="9"/>
  <c r="AP23" i="9"/>
  <c r="AQ23" i="9"/>
  <c r="AR23" i="9"/>
  <c r="AS23" i="9"/>
  <c r="AT23" i="9"/>
  <c r="AU23" i="9"/>
  <c r="AV23" i="9"/>
  <c r="AW23" i="9"/>
  <c r="AX23" i="9"/>
  <c r="AY23" i="9"/>
  <c r="AZ23" i="9"/>
  <c r="BA23" i="9"/>
  <c r="BB23" i="9"/>
  <c r="BC23" i="9"/>
  <c r="BD23" i="9"/>
  <c r="BE23" i="9"/>
  <c r="BF23" i="9"/>
  <c r="BG23" i="9"/>
  <c r="BH23" i="9"/>
  <c r="BI23" i="9"/>
  <c r="BJ23" i="9"/>
  <c r="BK23" i="9"/>
  <c r="BL23" i="9"/>
  <c r="BM23" i="9"/>
  <c r="BN23" i="9"/>
  <c r="BO23" i="9"/>
  <c r="I24" i="9"/>
  <c r="J24" i="9"/>
  <c r="K24" i="9"/>
  <c r="B44" i="50"/>
  <c r="B164" i="50"/>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AN24" i="9"/>
  <c r="AO24" i="9"/>
  <c r="AP24" i="9"/>
  <c r="AQ24" i="9"/>
  <c r="AR24" i="9"/>
  <c r="AS24" i="9"/>
  <c r="AT24" i="9"/>
  <c r="AU24" i="9"/>
  <c r="AV24" i="9"/>
  <c r="AW24" i="9"/>
  <c r="AX24" i="9"/>
  <c r="AY24" i="9"/>
  <c r="AZ24" i="9"/>
  <c r="BA24" i="9"/>
  <c r="BB24" i="9"/>
  <c r="BC24" i="9"/>
  <c r="BD24" i="9"/>
  <c r="BE24" i="9"/>
  <c r="BF24" i="9"/>
  <c r="BG24" i="9"/>
  <c r="BH24" i="9"/>
  <c r="BI24" i="9"/>
  <c r="BJ24" i="9"/>
  <c r="BK24" i="9"/>
  <c r="BL24" i="9"/>
  <c r="BM24" i="9"/>
  <c r="BN24" i="9"/>
  <c r="BO24" i="9"/>
  <c r="I25" i="9"/>
  <c r="B45" i="50"/>
  <c r="J25" i="9"/>
  <c r="K25" i="9"/>
  <c r="L25" i="9"/>
  <c r="M25" i="9"/>
  <c r="N25" i="9"/>
  <c r="O25" i="9"/>
  <c r="P25" i="9"/>
  <c r="Q25" i="9"/>
  <c r="R25" i="9"/>
  <c r="S25" i="9"/>
  <c r="T25" i="9"/>
  <c r="U25" i="9"/>
  <c r="V25" i="9"/>
  <c r="W25" i="9"/>
  <c r="X25" i="9"/>
  <c r="Y25" i="9"/>
  <c r="Z25" i="9"/>
  <c r="AA25" i="9"/>
  <c r="AB25" i="9"/>
  <c r="AC25" i="9"/>
  <c r="AD25" i="9"/>
  <c r="AE25" i="9"/>
  <c r="AF25" i="9"/>
  <c r="AG25" i="9"/>
  <c r="AH25" i="9"/>
  <c r="AI25" i="9"/>
  <c r="AJ25" i="9"/>
  <c r="AK25" i="9"/>
  <c r="AL25" i="9"/>
  <c r="AM25" i="9"/>
  <c r="AN25" i="9"/>
  <c r="AO25" i="9"/>
  <c r="AP25" i="9"/>
  <c r="AQ25" i="9"/>
  <c r="AR25" i="9"/>
  <c r="AS25" i="9"/>
  <c r="AT25" i="9"/>
  <c r="AU25" i="9"/>
  <c r="AV25" i="9"/>
  <c r="AW25" i="9"/>
  <c r="AX25" i="9"/>
  <c r="AY25" i="9"/>
  <c r="AZ25" i="9"/>
  <c r="BA25" i="9"/>
  <c r="BB25" i="9"/>
  <c r="BC25" i="9"/>
  <c r="BD25" i="9"/>
  <c r="BE25" i="9"/>
  <c r="BF25" i="9"/>
  <c r="BG25" i="9"/>
  <c r="BH25" i="9"/>
  <c r="BI25" i="9"/>
  <c r="BJ25" i="9"/>
  <c r="BK25" i="9"/>
  <c r="BL25" i="9"/>
  <c r="BM25" i="9"/>
  <c r="BN25" i="9"/>
  <c r="BO25" i="9"/>
  <c r="I26" i="9"/>
  <c r="J26" i="9"/>
  <c r="B46" i="50"/>
  <c r="B166" i="50"/>
  <c r="K26" i="9"/>
  <c r="L26" i="9"/>
  <c r="M26" i="9"/>
  <c r="N26" i="9"/>
  <c r="O26" i="9"/>
  <c r="P26" i="9"/>
  <c r="Q26" i="9"/>
  <c r="R26" i="9"/>
  <c r="S26" i="9"/>
  <c r="T26" i="9"/>
  <c r="U26" i="9"/>
  <c r="V26" i="9"/>
  <c r="W26" i="9"/>
  <c r="X26" i="9"/>
  <c r="Y26" i="9"/>
  <c r="Z26" i="9"/>
  <c r="AA26" i="9"/>
  <c r="AB26" i="9"/>
  <c r="AC26" i="9"/>
  <c r="AD26" i="9"/>
  <c r="AE26" i="9"/>
  <c r="AF26" i="9"/>
  <c r="AG26" i="9"/>
  <c r="AH26" i="9"/>
  <c r="AI26" i="9"/>
  <c r="AJ26" i="9"/>
  <c r="AK26" i="9"/>
  <c r="AL26" i="9"/>
  <c r="AM26" i="9"/>
  <c r="AN26" i="9"/>
  <c r="AO26" i="9"/>
  <c r="AP26" i="9"/>
  <c r="AQ26" i="9"/>
  <c r="AR26" i="9"/>
  <c r="AS26" i="9"/>
  <c r="AT26" i="9"/>
  <c r="AU26" i="9"/>
  <c r="AV26" i="9"/>
  <c r="AW26" i="9"/>
  <c r="AX26" i="9"/>
  <c r="AY26" i="9"/>
  <c r="AZ26" i="9"/>
  <c r="BA26" i="9"/>
  <c r="BB26" i="9"/>
  <c r="BC26" i="9"/>
  <c r="BD26" i="9"/>
  <c r="BE26" i="9"/>
  <c r="BF26" i="9"/>
  <c r="BG26" i="9"/>
  <c r="BH26" i="9"/>
  <c r="BI26" i="9"/>
  <c r="BJ26" i="9"/>
  <c r="BK26" i="9"/>
  <c r="BL26" i="9"/>
  <c r="BM26" i="9"/>
  <c r="BN26" i="9"/>
  <c r="BO26" i="9"/>
  <c r="I27" i="9"/>
  <c r="J27" i="9"/>
  <c r="B47" i="50"/>
  <c r="B167" i="50"/>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AL27" i="9"/>
  <c r="AM27" i="9"/>
  <c r="AN27" i="9"/>
  <c r="AO27" i="9"/>
  <c r="AP27" i="9"/>
  <c r="AQ27" i="9"/>
  <c r="AR27" i="9"/>
  <c r="AS27" i="9"/>
  <c r="AT27" i="9"/>
  <c r="AU27" i="9"/>
  <c r="AV27" i="9"/>
  <c r="AW27" i="9"/>
  <c r="AX27" i="9"/>
  <c r="AY27" i="9"/>
  <c r="AZ27" i="9"/>
  <c r="BA27" i="9"/>
  <c r="BB27" i="9"/>
  <c r="BC27" i="9"/>
  <c r="BD27" i="9"/>
  <c r="BE27" i="9"/>
  <c r="BF27" i="9"/>
  <c r="BG27" i="9"/>
  <c r="BH27" i="9"/>
  <c r="BI27" i="9"/>
  <c r="BJ27" i="9"/>
  <c r="BK27" i="9"/>
  <c r="BL27" i="9"/>
  <c r="BM27" i="9"/>
  <c r="BN27" i="9"/>
  <c r="BO27" i="9"/>
  <c r="I28" i="9"/>
  <c r="B48" i="50"/>
  <c r="J28" i="9"/>
  <c r="K28" i="9"/>
  <c r="L28" i="9"/>
  <c r="M28" i="9"/>
  <c r="N28" i="9"/>
  <c r="O28" i="9"/>
  <c r="P28" i="9"/>
  <c r="Q28" i="9"/>
  <c r="R28" i="9"/>
  <c r="S28" i="9"/>
  <c r="T28" i="9"/>
  <c r="U28" i="9"/>
  <c r="V28" i="9"/>
  <c r="W28" i="9"/>
  <c r="X28" i="9"/>
  <c r="Y28" i="9"/>
  <c r="Z28" i="9"/>
  <c r="AA28" i="9"/>
  <c r="AB28" i="9"/>
  <c r="AC28" i="9"/>
  <c r="AD28" i="9"/>
  <c r="AE28" i="9"/>
  <c r="AF28" i="9"/>
  <c r="AG28" i="9"/>
  <c r="AH28" i="9"/>
  <c r="AI28" i="9"/>
  <c r="AJ28" i="9"/>
  <c r="AK28" i="9"/>
  <c r="AL28" i="9"/>
  <c r="AM28" i="9"/>
  <c r="AN28" i="9"/>
  <c r="AO28" i="9"/>
  <c r="AP28" i="9"/>
  <c r="AQ28" i="9"/>
  <c r="AR28" i="9"/>
  <c r="AS28" i="9"/>
  <c r="AT28" i="9"/>
  <c r="AU28" i="9"/>
  <c r="AV28" i="9"/>
  <c r="AW28" i="9"/>
  <c r="AX28" i="9"/>
  <c r="AY28" i="9"/>
  <c r="AZ28" i="9"/>
  <c r="BA28" i="9"/>
  <c r="BB28" i="9"/>
  <c r="BC28" i="9"/>
  <c r="BD28" i="9"/>
  <c r="BE28" i="9"/>
  <c r="BF28" i="9"/>
  <c r="BG28" i="9"/>
  <c r="BH28" i="9"/>
  <c r="BI28" i="9"/>
  <c r="BJ28" i="9"/>
  <c r="BK28" i="9"/>
  <c r="BL28" i="9"/>
  <c r="BM28" i="9"/>
  <c r="BN28" i="9"/>
  <c r="BO28" i="9"/>
  <c r="I29" i="9"/>
  <c r="B49" i="50"/>
  <c r="J29" i="9"/>
  <c r="K29" i="9"/>
  <c r="L29" i="9"/>
  <c r="M29" i="9"/>
  <c r="N29" i="9"/>
  <c r="O29" i="9"/>
  <c r="P29" i="9"/>
  <c r="Q29" i="9"/>
  <c r="R29" i="9"/>
  <c r="S29" i="9"/>
  <c r="T29" i="9"/>
  <c r="U29" i="9"/>
  <c r="V29" i="9"/>
  <c r="W29" i="9"/>
  <c r="X29" i="9"/>
  <c r="Y29" i="9"/>
  <c r="Z29" i="9"/>
  <c r="AA29" i="9"/>
  <c r="AB29" i="9"/>
  <c r="AC29" i="9"/>
  <c r="AD29" i="9"/>
  <c r="AE29" i="9"/>
  <c r="AF29" i="9"/>
  <c r="AG29" i="9"/>
  <c r="AH29" i="9"/>
  <c r="AI29" i="9"/>
  <c r="AJ29" i="9"/>
  <c r="AK29" i="9"/>
  <c r="AL29" i="9"/>
  <c r="AM29" i="9"/>
  <c r="AN29" i="9"/>
  <c r="AO29" i="9"/>
  <c r="AP29" i="9"/>
  <c r="AQ29" i="9"/>
  <c r="AR29" i="9"/>
  <c r="AS29" i="9"/>
  <c r="AT29" i="9"/>
  <c r="AU29" i="9"/>
  <c r="AV29" i="9"/>
  <c r="AW29" i="9"/>
  <c r="AX29" i="9"/>
  <c r="AY29" i="9"/>
  <c r="AZ29" i="9"/>
  <c r="BA29" i="9"/>
  <c r="BB29" i="9"/>
  <c r="BC29" i="9"/>
  <c r="BD29" i="9"/>
  <c r="BE29" i="9"/>
  <c r="BF29" i="9"/>
  <c r="BG29" i="9"/>
  <c r="BH29" i="9"/>
  <c r="BI29" i="9"/>
  <c r="BJ29" i="9"/>
  <c r="BK29" i="9"/>
  <c r="BL29" i="9"/>
  <c r="BM29" i="9"/>
  <c r="BN29" i="9"/>
  <c r="BO29" i="9"/>
  <c r="I30" i="9"/>
  <c r="J30" i="9"/>
  <c r="B50" i="50"/>
  <c r="B170" i="50"/>
  <c r="K30" i="9"/>
  <c r="L30" i="9"/>
  <c r="M30" i="9"/>
  <c r="N30" i="9"/>
  <c r="O30" i="9"/>
  <c r="P30" i="9"/>
  <c r="Q30" i="9"/>
  <c r="R30" i="9"/>
  <c r="S30" i="9"/>
  <c r="T30" i="9"/>
  <c r="U30" i="9"/>
  <c r="V30" i="9"/>
  <c r="W30" i="9"/>
  <c r="X30" i="9"/>
  <c r="Y30" i="9"/>
  <c r="Z30" i="9"/>
  <c r="AA30" i="9"/>
  <c r="AB30" i="9"/>
  <c r="AC30" i="9"/>
  <c r="AD30" i="9"/>
  <c r="AE30" i="9"/>
  <c r="AF30" i="9"/>
  <c r="AG30" i="9"/>
  <c r="AH30" i="9"/>
  <c r="AI30" i="9"/>
  <c r="AJ30" i="9"/>
  <c r="AK30" i="9"/>
  <c r="AL30" i="9"/>
  <c r="AM30" i="9"/>
  <c r="AN30" i="9"/>
  <c r="AO30" i="9"/>
  <c r="AP30" i="9"/>
  <c r="AQ30" i="9"/>
  <c r="AR30" i="9"/>
  <c r="AS30" i="9"/>
  <c r="AT30" i="9"/>
  <c r="AU30" i="9"/>
  <c r="AV30" i="9"/>
  <c r="AW30" i="9"/>
  <c r="AX30" i="9"/>
  <c r="AY30" i="9"/>
  <c r="AZ30" i="9"/>
  <c r="BA30" i="9"/>
  <c r="BB30" i="9"/>
  <c r="BC30" i="9"/>
  <c r="BD30" i="9"/>
  <c r="BE30" i="9"/>
  <c r="BF30" i="9"/>
  <c r="BG30" i="9"/>
  <c r="BH30" i="9"/>
  <c r="BI30" i="9"/>
  <c r="BJ30" i="9"/>
  <c r="BK30" i="9"/>
  <c r="BL30" i="9"/>
  <c r="BM30" i="9"/>
  <c r="BN30" i="9"/>
  <c r="BO30" i="9"/>
  <c r="I31" i="9"/>
  <c r="J31" i="9"/>
  <c r="K31" i="9"/>
  <c r="B51" i="50"/>
  <c r="B171" i="50"/>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AN31" i="9"/>
  <c r="AO31" i="9"/>
  <c r="AP31" i="9"/>
  <c r="AQ31" i="9"/>
  <c r="AR31" i="9"/>
  <c r="AS31" i="9"/>
  <c r="AT31" i="9"/>
  <c r="AU31" i="9"/>
  <c r="AV31" i="9"/>
  <c r="AW31" i="9"/>
  <c r="AX31" i="9"/>
  <c r="AY31" i="9"/>
  <c r="AZ31" i="9"/>
  <c r="BA31" i="9"/>
  <c r="BB31" i="9"/>
  <c r="BC31" i="9"/>
  <c r="BD31" i="9"/>
  <c r="BE31" i="9"/>
  <c r="BF31" i="9"/>
  <c r="BG31" i="9"/>
  <c r="BH31" i="9"/>
  <c r="BI31" i="9"/>
  <c r="BJ31" i="9"/>
  <c r="BK31" i="9"/>
  <c r="BL31" i="9"/>
  <c r="BM31" i="9"/>
  <c r="BN31" i="9"/>
  <c r="BO31" i="9"/>
  <c r="I32" i="9"/>
  <c r="J32" i="9"/>
  <c r="K32" i="9"/>
  <c r="B52" i="50"/>
  <c r="B172" i="50"/>
  <c r="L32" i="9"/>
  <c r="M32" i="9"/>
  <c r="N32" i="9"/>
  <c r="O32" i="9"/>
  <c r="P32" i="9"/>
  <c r="Q32" i="9"/>
  <c r="R32" i="9"/>
  <c r="S32" i="9"/>
  <c r="T32" i="9"/>
  <c r="U32" i="9"/>
  <c r="V32" i="9"/>
  <c r="W32" i="9"/>
  <c r="X32" i="9"/>
  <c r="Y32" i="9"/>
  <c r="Z32" i="9"/>
  <c r="AA32" i="9"/>
  <c r="AB32" i="9"/>
  <c r="AC32" i="9"/>
  <c r="AD32" i="9"/>
  <c r="AE32" i="9"/>
  <c r="AF32" i="9"/>
  <c r="AG32" i="9"/>
  <c r="AH32" i="9"/>
  <c r="AI32" i="9"/>
  <c r="AJ32" i="9"/>
  <c r="AK32" i="9"/>
  <c r="AL32" i="9"/>
  <c r="AM32" i="9"/>
  <c r="AN32" i="9"/>
  <c r="AO32" i="9"/>
  <c r="AP32" i="9"/>
  <c r="AQ32" i="9"/>
  <c r="AR32" i="9"/>
  <c r="AS32" i="9"/>
  <c r="AT32" i="9"/>
  <c r="AU32" i="9"/>
  <c r="AV32" i="9"/>
  <c r="AW32" i="9"/>
  <c r="AX32" i="9"/>
  <c r="AY32" i="9"/>
  <c r="AZ32" i="9"/>
  <c r="BA32" i="9"/>
  <c r="BB32" i="9"/>
  <c r="BC32" i="9"/>
  <c r="BD32" i="9"/>
  <c r="BE32" i="9"/>
  <c r="BF32" i="9"/>
  <c r="BG32" i="9"/>
  <c r="BH32" i="9"/>
  <c r="BI32" i="9"/>
  <c r="BJ32" i="9"/>
  <c r="BK32" i="9"/>
  <c r="BL32" i="9"/>
  <c r="BM32" i="9"/>
  <c r="BN32" i="9"/>
  <c r="BO32" i="9"/>
  <c r="I33" i="9"/>
  <c r="J33" i="9"/>
  <c r="B53" i="50"/>
  <c r="K33" i="9"/>
  <c r="L33" i="9"/>
  <c r="M33" i="9"/>
  <c r="N33" i="9"/>
  <c r="O33" i="9"/>
  <c r="P33" i="9"/>
  <c r="Q33" i="9"/>
  <c r="R33" i="9"/>
  <c r="S33" i="9"/>
  <c r="T33" i="9"/>
  <c r="U33" i="9"/>
  <c r="V33" i="9"/>
  <c r="W33" i="9"/>
  <c r="X33" i="9"/>
  <c r="Y33" i="9"/>
  <c r="Z33" i="9"/>
  <c r="AA33" i="9"/>
  <c r="AB33" i="9"/>
  <c r="AC33" i="9"/>
  <c r="AD33" i="9"/>
  <c r="AE33" i="9"/>
  <c r="AF33" i="9"/>
  <c r="AG33" i="9"/>
  <c r="AH33" i="9"/>
  <c r="AI33" i="9"/>
  <c r="AJ33" i="9"/>
  <c r="AK33" i="9"/>
  <c r="AL33" i="9"/>
  <c r="AM33" i="9"/>
  <c r="AN33" i="9"/>
  <c r="AO33" i="9"/>
  <c r="AP33" i="9"/>
  <c r="AQ33" i="9"/>
  <c r="AR33" i="9"/>
  <c r="AS33" i="9"/>
  <c r="AT33" i="9"/>
  <c r="AU33" i="9"/>
  <c r="AV33" i="9"/>
  <c r="AW33" i="9"/>
  <c r="AX33" i="9"/>
  <c r="AY33" i="9"/>
  <c r="AZ33" i="9"/>
  <c r="BA33" i="9"/>
  <c r="BB33" i="9"/>
  <c r="BC33" i="9"/>
  <c r="BD33" i="9"/>
  <c r="BE33" i="9"/>
  <c r="BF33" i="9"/>
  <c r="BG33" i="9"/>
  <c r="BH33" i="9"/>
  <c r="BI33" i="9"/>
  <c r="BJ33" i="9"/>
  <c r="BK33" i="9"/>
  <c r="BL33" i="9"/>
  <c r="BM33" i="9"/>
  <c r="BN33" i="9"/>
  <c r="BO33" i="9"/>
  <c r="I34" i="9"/>
  <c r="J34" i="9"/>
  <c r="B54" i="50"/>
  <c r="B174" i="50"/>
  <c r="K34" i="9"/>
  <c r="L34" i="9"/>
  <c r="M34" i="9"/>
  <c r="N34" i="9"/>
  <c r="O34" i="9"/>
  <c r="P34" i="9"/>
  <c r="Q34" i="9"/>
  <c r="R34" i="9"/>
  <c r="S34" i="9"/>
  <c r="T34" i="9"/>
  <c r="U34" i="9"/>
  <c r="V34" i="9"/>
  <c r="W34" i="9"/>
  <c r="X34" i="9"/>
  <c r="Y34" i="9"/>
  <c r="Z34" i="9"/>
  <c r="AA34" i="9"/>
  <c r="AB34" i="9"/>
  <c r="AC34" i="9"/>
  <c r="AD34" i="9"/>
  <c r="AE34" i="9"/>
  <c r="AF34" i="9"/>
  <c r="AG34" i="9"/>
  <c r="AH34" i="9"/>
  <c r="AI34" i="9"/>
  <c r="AJ34" i="9"/>
  <c r="AK34" i="9"/>
  <c r="AL34" i="9"/>
  <c r="AM34" i="9"/>
  <c r="AN34" i="9"/>
  <c r="AO34" i="9"/>
  <c r="AP34" i="9"/>
  <c r="AQ34" i="9"/>
  <c r="AR34" i="9"/>
  <c r="AS34" i="9"/>
  <c r="AT34" i="9"/>
  <c r="AU34" i="9"/>
  <c r="AV34" i="9"/>
  <c r="AW34" i="9"/>
  <c r="AX34" i="9"/>
  <c r="AY34" i="9"/>
  <c r="AZ34" i="9"/>
  <c r="BA34" i="9"/>
  <c r="BB34" i="9"/>
  <c r="BC34" i="9"/>
  <c r="BD34" i="9"/>
  <c r="BE34" i="9"/>
  <c r="BF34" i="9"/>
  <c r="BG34" i="9"/>
  <c r="BH34" i="9"/>
  <c r="BI34" i="9"/>
  <c r="BJ34" i="9"/>
  <c r="BK34" i="9"/>
  <c r="BL34" i="9"/>
  <c r="BM34" i="9"/>
  <c r="BN34" i="9"/>
  <c r="BO34" i="9"/>
  <c r="I35" i="9"/>
  <c r="J35" i="9"/>
  <c r="B55" i="50"/>
  <c r="K35" i="9"/>
  <c r="L35" i="9"/>
  <c r="M35" i="9"/>
  <c r="N35" i="9"/>
  <c r="O35" i="9"/>
  <c r="P35" i="9"/>
  <c r="Q35" i="9"/>
  <c r="R35" i="9"/>
  <c r="S35" i="9"/>
  <c r="T35" i="9"/>
  <c r="U35" i="9"/>
  <c r="V35" i="9"/>
  <c r="W35" i="9"/>
  <c r="X35" i="9"/>
  <c r="Y35" i="9"/>
  <c r="Z35" i="9"/>
  <c r="AA35" i="9"/>
  <c r="AB35" i="9"/>
  <c r="AC35" i="9"/>
  <c r="AD35" i="9"/>
  <c r="AE35" i="9"/>
  <c r="AF35" i="9"/>
  <c r="AG35" i="9"/>
  <c r="AH35" i="9"/>
  <c r="AI35" i="9"/>
  <c r="AJ35" i="9"/>
  <c r="AK35" i="9"/>
  <c r="AL35" i="9"/>
  <c r="AM35" i="9"/>
  <c r="AN35" i="9"/>
  <c r="AO35" i="9"/>
  <c r="AP35" i="9"/>
  <c r="AQ35" i="9"/>
  <c r="AR35" i="9"/>
  <c r="AS35" i="9"/>
  <c r="AT35" i="9"/>
  <c r="AU35" i="9"/>
  <c r="AV35" i="9"/>
  <c r="AW35" i="9"/>
  <c r="AX35" i="9"/>
  <c r="AY35" i="9"/>
  <c r="AZ35" i="9"/>
  <c r="BA35" i="9"/>
  <c r="BB35" i="9"/>
  <c r="BC35" i="9"/>
  <c r="BD35" i="9"/>
  <c r="BE35" i="9"/>
  <c r="BF35" i="9"/>
  <c r="BG35" i="9"/>
  <c r="BH35" i="9"/>
  <c r="BI35" i="9"/>
  <c r="BJ35" i="9"/>
  <c r="BK35" i="9"/>
  <c r="BL35" i="9"/>
  <c r="BM35" i="9"/>
  <c r="BN35" i="9"/>
  <c r="BO35" i="9"/>
  <c r="I36" i="9"/>
  <c r="B56" i="50"/>
  <c r="B176" i="50"/>
  <c r="J36" i="9"/>
  <c r="K36" i="9"/>
  <c r="L36" i="9"/>
  <c r="M36" i="9"/>
  <c r="N36" i="9"/>
  <c r="O36" i="9"/>
  <c r="P36" i="9"/>
  <c r="Q36" i="9"/>
  <c r="R36" i="9"/>
  <c r="S36" i="9"/>
  <c r="T36" i="9"/>
  <c r="U36" i="9"/>
  <c r="V36" i="9"/>
  <c r="W36" i="9"/>
  <c r="X36" i="9"/>
  <c r="Y36" i="9"/>
  <c r="Z36" i="9"/>
  <c r="AA36" i="9"/>
  <c r="AB36" i="9"/>
  <c r="AC36" i="9"/>
  <c r="AD36" i="9"/>
  <c r="AE36" i="9"/>
  <c r="AF36" i="9"/>
  <c r="AG36" i="9"/>
  <c r="AH36" i="9"/>
  <c r="AI36" i="9"/>
  <c r="AJ36" i="9"/>
  <c r="AK36" i="9"/>
  <c r="AL36" i="9"/>
  <c r="AM36" i="9"/>
  <c r="AN36" i="9"/>
  <c r="AO36" i="9"/>
  <c r="AP36" i="9"/>
  <c r="AQ36" i="9"/>
  <c r="AR36" i="9"/>
  <c r="AS36" i="9"/>
  <c r="AT36" i="9"/>
  <c r="AU36" i="9"/>
  <c r="AV36" i="9"/>
  <c r="AW36" i="9"/>
  <c r="AX36" i="9"/>
  <c r="AY36" i="9"/>
  <c r="AZ36" i="9"/>
  <c r="BA36" i="9"/>
  <c r="BB36" i="9"/>
  <c r="BC36" i="9"/>
  <c r="BD36" i="9"/>
  <c r="BE36" i="9"/>
  <c r="BF36" i="9"/>
  <c r="BG36" i="9"/>
  <c r="BH36" i="9"/>
  <c r="BI36" i="9"/>
  <c r="BJ36" i="9"/>
  <c r="BK36" i="9"/>
  <c r="BL36" i="9"/>
  <c r="BM36" i="9"/>
  <c r="BN36" i="9"/>
  <c r="BO36" i="9"/>
  <c r="I37" i="9"/>
  <c r="B57" i="50"/>
  <c r="B177" i="50"/>
  <c r="J37" i="9"/>
  <c r="K37" i="9"/>
  <c r="L37" i="9"/>
  <c r="M37" i="9"/>
  <c r="N37" i="9"/>
  <c r="O37" i="9"/>
  <c r="P37" i="9"/>
  <c r="Q37" i="9"/>
  <c r="R37" i="9"/>
  <c r="S37" i="9"/>
  <c r="T37" i="9"/>
  <c r="U37" i="9"/>
  <c r="V37" i="9"/>
  <c r="W37" i="9"/>
  <c r="X37" i="9"/>
  <c r="Y37" i="9"/>
  <c r="Z37" i="9"/>
  <c r="AA37" i="9"/>
  <c r="AB37" i="9"/>
  <c r="AC37" i="9"/>
  <c r="AD37" i="9"/>
  <c r="AE37" i="9"/>
  <c r="AF37" i="9"/>
  <c r="AG37" i="9"/>
  <c r="AH37" i="9"/>
  <c r="AI37" i="9"/>
  <c r="AJ37" i="9"/>
  <c r="AK37" i="9"/>
  <c r="AL37" i="9"/>
  <c r="AM37" i="9"/>
  <c r="AN37" i="9"/>
  <c r="AO37" i="9"/>
  <c r="AP37" i="9"/>
  <c r="AQ37" i="9"/>
  <c r="AR37" i="9"/>
  <c r="AS37" i="9"/>
  <c r="AT37" i="9"/>
  <c r="AU37" i="9"/>
  <c r="AV37" i="9"/>
  <c r="AW37" i="9"/>
  <c r="AX37" i="9"/>
  <c r="AY37" i="9"/>
  <c r="AZ37" i="9"/>
  <c r="BA37" i="9"/>
  <c r="BB37" i="9"/>
  <c r="BC37" i="9"/>
  <c r="BD37" i="9"/>
  <c r="BE37" i="9"/>
  <c r="BF37" i="9"/>
  <c r="BG37" i="9"/>
  <c r="BH37" i="9"/>
  <c r="BI37" i="9"/>
  <c r="BJ37" i="9"/>
  <c r="BK37" i="9"/>
  <c r="BL37" i="9"/>
  <c r="BM37" i="9"/>
  <c r="BN37" i="9"/>
  <c r="BO37" i="9"/>
  <c r="I38" i="9"/>
  <c r="B58" i="50"/>
  <c r="B178" i="50"/>
  <c r="J38" i="9"/>
  <c r="K38" i="9"/>
  <c r="L38" i="9"/>
  <c r="M38" i="9"/>
  <c r="N38" i="9"/>
  <c r="O38" i="9"/>
  <c r="P38" i="9"/>
  <c r="Q38" i="9"/>
  <c r="R38" i="9"/>
  <c r="S38" i="9"/>
  <c r="T38" i="9"/>
  <c r="U38" i="9"/>
  <c r="V38" i="9"/>
  <c r="W38" i="9"/>
  <c r="X38" i="9"/>
  <c r="Y38" i="9"/>
  <c r="Z38" i="9"/>
  <c r="AA38" i="9"/>
  <c r="AB38" i="9"/>
  <c r="AC38" i="9"/>
  <c r="AD38" i="9"/>
  <c r="AE38" i="9"/>
  <c r="AF38" i="9"/>
  <c r="AG38" i="9"/>
  <c r="AH38" i="9"/>
  <c r="AI38" i="9"/>
  <c r="AJ38" i="9"/>
  <c r="AK38" i="9"/>
  <c r="AL38" i="9"/>
  <c r="AM38" i="9"/>
  <c r="AN38" i="9"/>
  <c r="AO38" i="9"/>
  <c r="AP38" i="9"/>
  <c r="AQ38" i="9"/>
  <c r="AR38" i="9"/>
  <c r="AS38" i="9"/>
  <c r="AT38" i="9"/>
  <c r="AU38" i="9"/>
  <c r="AV38" i="9"/>
  <c r="AW38" i="9"/>
  <c r="AX38" i="9"/>
  <c r="AY38" i="9"/>
  <c r="AZ38" i="9"/>
  <c r="BA38" i="9"/>
  <c r="BB38" i="9"/>
  <c r="BC38" i="9"/>
  <c r="BD38" i="9"/>
  <c r="BE38" i="9"/>
  <c r="BF38" i="9"/>
  <c r="BG38" i="9"/>
  <c r="BH38" i="9"/>
  <c r="BI38" i="9"/>
  <c r="BJ38" i="9"/>
  <c r="BK38" i="9"/>
  <c r="BL38" i="9"/>
  <c r="BM38" i="9"/>
  <c r="BN38" i="9"/>
  <c r="BO38" i="9"/>
  <c r="I39" i="9"/>
  <c r="J39" i="9"/>
  <c r="K39" i="9"/>
  <c r="B59" i="50"/>
  <c r="L39" i="9"/>
  <c r="M39" i="9"/>
  <c r="N39" i="9"/>
  <c r="O39" i="9"/>
  <c r="P39" i="9"/>
  <c r="Q39" i="9"/>
  <c r="R39" i="9"/>
  <c r="S39" i="9"/>
  <c r="T39" i="9"/>
  <c r="U39" i="9"/>
  <c r="V39" i="9"/>
  <c r="W39" i="9"/>
  <c r="X39" i="9"/>
  <c r="Y39" i="9"/>
  <c r="Z39" i="9"/>
  <c r="AA39" i="9"/>
  <c r="AB39" i="9"/>
  <c r="AC39" i="9"/>
  <c r="AD39" i="9"/>
  <c r="AE39" i="9"/>
  <c r="AF39" i="9"/>
  <c r="AG39" i="9"/>
  <c r="AH39" i="9"/>
  <c r="AI39" i="9"/>
  <c r="AJ39" i="9"/>
  <c r="AK39" i="9"/>
  <c r="AL39" i="9"/>
  <c r="AM39" i="9"/>
  <c r="AN39" i="9"/>
  <c r="AO39" i="9"/>
  <c r="AP39" i="9"/>
  <c r="AQ39" i="9"/>
  <c r="AR39" i="9"/>
  <c r="AS39" i="9"/>
  <c r="AT39" i="9"/>
  <c r="AU39" i="9"/>
  <c r="AV39" i="9"/>
  <c r="AW39" i="9"/>
  <c r="AX39" i="9"/>
  <c r="AY39" i="9"/>
  <c r="AZ39" i="9"/>
  <c r="BA39" i="9"/>
  <c r="BB39" i="9"/>
  <c r="BC39" i="9"/>
  <c r="BD39" i="9"/>
  <c r="BE39" i="9"/>
  <c r="BF39" i="9"/>
  <c r="BG39" i="9"/>
  <c r="BH39" i="9"/>
  <c r="BI39" i="9"/>
  <c r="BJ39" i="9"/>
  <c r="BK39" i="9"/>
  <c r="BL39" i="9"/>
  <c r="BM39" i="9"/>
  <c r="BN39" i="9"/>
  <c r="BO39" i="9"/>
  <c r="I40" i="9"/>
  <c r="J40" i="9"/>
  <c r="K40" i="9"/>
  <c r="B60" i="50"/>
  <c r="B180" i="50"/>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AN40" i="9"/>
  <c r="AO40" i="9"/>
  <c r="AP40" i="9"/>
  <c r="AQ40" i="9"/>
  <c r="AR40" i="9"/>
  <c r="AS40" i="9"/>
  <c r="AT40" i="9"/>
  <c r="AU40" i="9"/>
  <c r="AV40" i="9"/>
  <c r="AW40" i="9"/>
  <c r="AX40" i="9"/>
  <c r="AY40" i="9"/>
  <c r="AZ40" i="9"/>
  <c r="BA40" i="9"/>
  <c r="BB40" i="9"/>
  <c r="BC40" i="9"/>
  <c r="BD40" i="9"/>
  <c r="BE40" i="9"/>
  <c r="BF40" i="9"/>
  <c r="BG40" i="9"/>
  <c r="BH40" i="9"/>
  <c r="BI40" i="9"/>
  <c r="BJ40" i="9"/>
  <c r="BK40" i="9"/>
  <c r="BL40" i="9"/>
  <c r="BM40" i="9"/>
  <c r="BN40" i="9"/>
  <c r="BO40" i="9"/>
  <c r="I41" i="9"/>
  <c r="B61" i="50"/>
  <c r="J41" i="9"/>
  <c r="K41" i="9"/>
  <c r="L41" i="9"/>
  <c r="M41" i="9"/>
  <c r="N41" i="9"/>
  <c r="O41" i="9"/>
  <c r="P41" i="9"/>
  <c r="Q41" i="9"/>
  <c r="R41" i="9"/>
  <c r="S41" i="9"/>
  <c r="T41" i="9"/>
  <c r="U41" i="9"/>
  <c r="V41" i="9"/>
  <c r="W41" i="9"/>
  <c r="X41" i="9"/>
  <c r="Y41" i="9"/>
  <c r="Z41" i="9"/>
  <c r="AA41" i="9"/>
  <c r="AB41" i="9"/>
  <c r="AC41" i="9"/>
  <c r="AD41" i="9"/>
  <c r="AE41" i="9"/>
  <c r="AF41" i="9"/>
  <c r="AG41" i="9"/>
  <c r="AH41" i="9"/>
  <c r="AI41" i="9"/>
  <c r="AJ41" i="9"/>
  <c r="AK41" i="9"/>
  <c r="AL41" i="9"/>
  <c r="AM41" i="9"/>
  <c r="AN41" i="9"/>
  <c r="AO41" i="9"/>
  <c r="AP41" i="9"/>
  <c r="AQ41" i="9"/>
  <c r="AR41" i="9"/>
  <c r="AS41" i="9"/>
  <c r="AT41" i="9"/>
  <c r="AU41" i="9"/>
  <c r="AV41" i="9"/>
  <c r="AW41" i="9"/>
  <c r="AX41" i="9"/>
  <c r="AY41" i="9"/>
  <c r="AZ41" i="9"/>
  <c r="BA41" i="9"/>
  <c r="BB41" i="9"/>
  <c r="BC41" i="9"/>
  <c r="BD41" i="9"/>
  <c r="BE41" i="9"/>
  <c r="BF41" i="9"/>
  <c r="BG41" i="9"/>
  <c r="BH41" i="9"/>
  <c r="BI41" i="9"/>
  <c r="BJ41" i="9"/>
  <c r="BK41" i="9"/>
  <c r="BL41" i="9"/>
  <c r="BM41" i="9"/>
  <c r="BN41" i="9"/>
  <c r="BO41" i="9"/>
  <c r="I42" i="9"/>
  <c r="J42" i="9"/>
  <c r="K42" i="9"/>
  <c r="L42" i="9"/>
  <c r="M42" i="9"/>
  <c r="B62" i="50"/>
  <c r="N42" i="9"/>
  <c r="O42" i="9"/>
  <c r="P42" i="9"/>
  <c r="Q42" i="9"/>
  <c r="R42" i="9"/>
  <c r="S42" i="9"/>
  <c r="T42" i="9"/>
  <c r="U42" i="9"/>
  <c r="V42" i="9"/>
  <c r="W42" i="9"/>
  <c r="X42" i="9"/>
  <c r="Y42" i="9"/>
  <c r="Z42" i="9"/>
  <c r="AA42" i="9"/>
  <c r="AB42" i="9"/>
  <c r="AC42" i="9"/>
  <c r="AD42" i="9"/>
  <c r="AE42" i="9"/>
  <c r="AF42" i="9"/>
  <c r="AG42" i="9"/>
  <c r="AH42" i="9"/>
  <c r="AI42" i="9"/>
  <c r="AJ42" i="9"/>
  <c r="AK42" i="9"/>
  <c r="AL42" i="9"/>
  <c r="AM42" i="9"/>
  <c r="AN42" i="9"/>
  <c r="AO42" i="9"/>
  <c r="AP42" i="9"/>
  <c r="AQ42" i="9"/>
  <c r="AR42" i="9"/>
  <c r="AS42" i="9"/>
  <c r="AT42" i="9"/>
  <c r="AU42" i="9"/>
  <c r="AV42" i="9"/>
  <c r="AW42" i="9"/>
  <c r="AX42" i="9"/>
  <c r="AY42" i="9"/>
  <c r="AZ42" i="9"/>
  <c r="BA42" i="9"/>
  <c r="BB42" i="9"/>
  <c r="BC42" i="9"/>
  <c r="BD42" i="9"/>
  <c r="BE42" i="9"/>
  <c r="BF42" i="9"/>
  <c r="BG42" i="9"/>
  <c r="BH42" i="9"/>
  <c r="BI42" i="9"/>
  <c r="BJ42" i="9"/>
  <c r="BK42" i="9"/>
  <c r="BL42" i="9"/>
  <c r="BM42" i="9"/>
  <c r="BN42" i="9"/>
  <c r="BO42" i="9"/>
  <c r="I43" i="9"/>
  <c r="J43" i="9"/>
  <c r="K43" i="9"/>
  <c r="B63" i="50"/>
  <c r="B183" i="50"/>
  <c r="L43" i="9"/>
  <c r="M43" i="9"/>
  <c r="N43" i="9"/>
  <c r="O43" i="9"/>
  <c r="P43" i="9"/>
  <c r="Q43" i="9"/>
  <c r="R43" i="9"/>
  <c r="S43" i="9"/>
  <c r="T43" i="9"/>
  <c r="U43" i="9"/>
  <c r="V43" i="9"/>
  <c r="W43" i="9"/>
  <c r="X43" i="9"/>
  <c r="Y43" i="9"/>
  <c r="Z43" i="9"/>
  <c r="AA43" i="9"/>
  <c r="AB43" i="9"/>
  <c r="AC43" i="9"/>
  <c r="AD43" i="9"/>
  <c r="AE43" i="9"/>
  <c r="AF43" i="9"/>
  <c r="AG43" i="9"/>
  <c r="AH43" i="9"/>
  <c r="AI43" i="9"/>
  <c r="AJ43" i="9"/>
  <c r="AK43" i="9"/>
  <c r="AL43" i="9"/>
  <c r="AM43" i="9"/>
  <c r="AN43" i="9"/>
  <c r="AO43" i="9"/>
  <c r="AP43" i="9"/>
  <c r="AQ43" i="9"/>
  <c r="AR43" i="9"/>
  <c r="AS43" i="9"/>
  <c r="AT43" i="9"/>
  <c r="AU43" i="9"/>
  <c r="AV43" i="9"/>
  <c r="AW43" i="9"/>
  <c r="AX43" i="9"/>
  <c r="AY43" i="9"/>
  <c r="AZ43" i="9"/>
  <c r="BA43" i="9"/>
  <c r="BB43" i="9"/>
  <c r="BC43" i="9"/>
  <c r="BD43" i="9"/>
  <c r="BE43" i="9"/>
  <c r="BF43" i="9"/>
  <c r="BG43" i="9"/>
  <c r="BH43" i="9"/>
  <c r="BI43" i="9"/>
  <c r="BJ43" i="9"/>
  <c r="BK43" i="9"/>
  <c r="BL43" i="9"/>
  <c r="BM43" i="9"/>
  <c r="BN43" i="9"/>
  <c r="BO43" i="9"/>
  <c r="I44" i="9"/>
  <c r="B64" i="50"/>
  <c r="B184" i="50"/>
  <c r="J44" i="9"/>
  <c r="K44" i="9"/>
  <c r="L44" i="9"/>
  <c r="M44" i="9"/>
  <c r="N44" i="9"/>
  <c r="O44" i="9"/>
  <c r="P44" i="9"/>
  <c r="Q44" i="9"/>
  <c r="R44" i="9"/>
  <c r="S44" i="9"/>
  <c r="T44" i="9"/>
  <c r="U44" i="9"/>
  <c r="V44" i="9"/>
  <c r="W44" i="9"/>
  <c r="X44" i="9"/>
  <c r="Y44" i="9"/>
  <c r="Z44" i="9"/>
  <c r="AA44" i="9"/>
  <c r="AB44" i="9"/>
  <c r="AC44" i="9"/>
  <c r="AD44" i="9"/>
  <c r="AE44" i="9"/>
  <c r="AF44" i="9"/>
  <c r="AG44" i="9"/>
  <c r="AH44" i="9"/>
  <c r="AI44" i="9"/>
  <c r="AJ44" i="9"/>
  <c r="AK44" i="9"/>
  <c r="AL44" i="9"/>
  <c r="AM44" i="9"/>
  <c r="AN44" i="9"/>
  <c r="AO44" i="9"/>
  <c r="AP44" i="9"/>
  <c r="AQ44" i="9"/>
  <c r="AR44" i="9"/>
  <c r="AS44" i="9"/>
  <c r="AT44" i="9"/>
  <c r="AU44" i="9"/>
  <c r="AV44" i="9"/>
  <c r="AW44" i="9"/>
  <c r="AX44" i="9"/>
  <c r="AY44" i="9"/>
  <c r="AZ44" i="9"/>
  <c r="BA44" i="9"/>
  <c r="BB44" i="9"/>
  <c r="BC44" i="9"/>
  <c r="BD44" i="9"/>
  <c r="BE44" i="9"/>
  <c r="BF44" i="9"/>
  <c r="BG44" i="9"/>
  <c r="BH44" i="9"/>
  <c r="BI44" i="9"/>
  <c r="BJ44" i="9"/>
  <c r="BK44" i="9"/>
  <c r="BL44" i="9"/>
  <c r="BM44" i="9"/>
  <c r="BN44" i="9"/>
  <c r="BO44" i="9"/>
  <c r="I45" i="9"/>
  <c r="J45" i="9"/>
  <c r="K45" i="9"/>
  <c r="L45" i="9"/>
  <c r="B65" i="50"/>
  <c r="B185" i="50"/>
  <c r="M45" i="9"/>
  <c r="N45" i="9"/>
  <c r="O45" i="9"/>
  <c r="P45" i="9"/>
  <c r="Q45" i="9"/>
  <c r="R45" i="9"/>
  <c r="S45" i="9"/>
  <c r="T45" i="9"/>
  <c r="U45" i="9"/>
  <c r="V45" i="9"/>
  <c r="W45" i="9"/>
  <c r="X45" i="9"/>
  <c r="Y45" i="9"/>
  <c r="Z45" i="9"/>
  <c r="AA45" i="9"/>
  <c r="AB45" i="9"/>
  <c r="AC45" i="9"/>
  <c r="AD45" i="9"/>
  <c r="AE45" i="9"/>
  <c r="AF45" i="9"/>
  <c r="AG45" i="9"/>
  <c r="AH45" i="9"/>
  <c r="AI45" i="9"/>
  <c r="AJ45" i="9"/>
  <c r="AK45" i="9"/>
  <c r="AL45" i="9"/>
  <c r="AM45" i="9"/>
  <c r="AN45" i="9"/>
  <c r="AO45" i="9"/>
  <c r="AP45" i="9"/>
  <c r="AQ45" i="9"/>
  <c r="AR45" i="9"/>
  <c r="AS45" i="9"/>
  <c r="AT45" i="9"/>
  <c r="AU45" i="9"/>
  <c r="AV45" i="9"/>
  <c r="AW45" i="9"/>
  <c r="AX45" i="9"/>
  <c r="AY45" i="9"/>
  <c r="AZ45" i="9"/>
  <c r="BA45" i="9"/>
  <c r="BB45" i="9"/>
  <c r="BC45" i="9"/>
  <c r="BD45" i="9"/>
  <c r="BE45" i="9"/>
  <c r="BF45" i="9"/>
  <c r="BG45" i="9"/>
  <c r="BH45" i="9"/>
  <c r="BI45" i="9"/>
  <c r="BJ45" i="9"/>
  <c r="BK45" i="9"/>
  <c r="BL45" i="9"/>
  <c r="BM45" i="9"/>
  <c r="BN45" i="9"/>
  <c r="BO45" i="9"/>
  <c r="I46" i="9"/>
  <c r="B66" i="50"/>
  <c r="J46" i="9"/>
  <c r="K46" i="9"/>
  <c r="L46" i="9"/>
  <c r="M46" i="9"/>
  <c r="N46" i="9"/>
  <c r="O46" i="9"/>
  <c r="P46" i="9"/>
  <c r="Q46" i="9"/>
  <c r="R46" i="9"/>
  <c r="S46" i="9"/>
  <c r="T46" i="9"/>
  <c r="U46" i="9"/>
  <c r="V46" i="9"/>
  <c r="W46" i="9"/>
  <c r="X46" i="9"/>
  <c r="Y46" i="9"/>
  <c r="Z46" i="9"/>
  <c r="AA46" i="9"/>
  <c r="AB46" i="9"/>
  <c r="AC46" i="9"/>
  <c r="AD46" i="9"/>
  <c r="AE46" i="9"/>
  <c r="AF46" i="9"/>
  <c r="AG46" i="9"/>
  <c r="AH46" i="9"/>
  <c r="AI46" i="9"/>
  <c r="AJ46" i="9"/>
  <c r="AK46" i="9"/>
  <c r="AL46" i="9"/>
  <c r="AM46" i="9"/>
  <c r="AN46" i="9"/>
  <c r="AO46" i="9"/>
  <c r="AP46" i="9"/>
  <c r="AQ46" i="9"/>
  <c r="AR46" i="9"/>
  <c r="AS46" i="9"/>
  <c r="AT46" i="9"/>
  <c r="AU46" i="9"/>
  <c r="AV46" i="9"/>
  <c r="AW46" i="9"/>
  <c r="AX46" i="9"/>
  <c r="AY46" i="9"/>
  <c r="AZ46" i="9"/>
  <c r="BA46" i="9"/>
  <c r="BB46" i="9"/>
  <c r="BC46" i="9"/>
  <c r="BD46" i="9"/>
  <c r="BE46" i="9"/>
  <c r="BF46" i="9"/>
  <c r="BG46" i="9"/>
  <c r="BH46" i="9"/>
  <c r="BI46" i="9"/>
  <c r="BJ46" i="9"/>
  <c r="BK46" i="9"/>
  <c r="BL46" i="9"/>
  <c r="BM46" i="9"/>
  <c r="BN46" i="9"/>
  <c r="BO46" i="9"/>
  <c r="I47" i="9"/>
  <c r="J47" i="9"/>
  <c r="K47" i="9"/>
  <c r="B67" i="50"/>
  <c r="L47" i="9"/>
  <c r="M47" i="9"/>
  <c r="N47" i="9"/>
  <c r="O47" i="9"/>
  <c r="P47" i="9"/>
  <c r="Q47" i="9"/>
  <c r="R47" i="9"/>
  <c r="S47" i="9"/>
  <c r="T47" i="9"/>
  <c r="U47" i="9"/>
  <c r="V47" i="9"/>
  <c r="W47" i="9"/>
  <c r="X47" i="9"/>
  <c r="Y47" i="9"/>
  <c r="Z47" i="9"/>
  <c r="AA47" i="9"/>
  <c r="AB47" i="9"/>
  <c r="AC47" i="9"/>
  <c r="AD47" i="9"/>
  <c r="AE47" i="9"/>
  <c r="AF47" i="9"/>
  <c r="AG47" i="9"/>
  <c r="AH47" i="9"/>
  <c r="AI47" i="9"/>
  <c r="AJ47" i="9"/>
  <c r="AK47" i="9"/>
  <c r="AL47" i="9"/>
  <c r="AM47" i="9"/>
  <c r="AN47" i="9"/>
  <c r="AO47" i="9"/>
  <c r="AP47" i="9"/>
  <c r="AQ47" i="9"/>
  <c r="AR47" i="9"/>
  <c r="AS47" i="9"/>
  <c r="AT47" i="9"/>
  <c r="AU47" i="9"/>
  <c r="AV47" i="9"/>
  <c r="AW47" i="9"/>
  <c r="AX47" i="9"/>
  <c r="AY47" i="9"/>
  <c r="AZ47" i="9"/>
  <c r="BA47" i="9"/>
  <c r="BB47" i="9"/>
  <c r="BC47" i="9"/>
  <c r="BD47" i="9"/>
  <c r="BE47" i="9"/>
  <c r="BF47" i="9"/>
  <c r="BG47" i="9"/>
  <c r="BH47" i="9"/>
  <c r="BI47" i="9"/>
  <c r="BJ47" i="9"/>
  <c r="BK47" i="9"/>
  <c r="BL47" i="9"/>
  <c r="BM47" i="9"/>
  <c r="BN47" i="9"/>
  <c r="BO47" i="9"/>
  <c r="I48" i="9"/>
  <c r="J48" i="9"/>
  <c r="K48" i="9"/>
  <c r="B68" i="50"/>
  <c r="L48" i="9"/>
  <c r="M48" i="9"/>
  <c r="N48" i="9"/>
  <c r="O48" i="9"/>
  <c r="P48" i="9"/>
  <c r="Q48" i="9"/>
  <c r="R48" i="9"/>
  <c r="S48" i="9"/>
  <c r="T48" i="9"/>
  <c r="U48" i="9"/>
  <c r="V48" i="9"/>
  <c r="W48" i="9"/>
  <c r="X48" i="9"/>
  <c r="Y48" i="9"/>
  <c r="Z48" i="9"/>
  <c r="AA48" i="9"/>
  <c r="AB48" i="9"/>
  <c r="AC48" i="9"/>
  <c r="AD48" i="9"/>
  <c r="AE48" i="9"/>
  <c r="AF48" i="9"/>
  <c r="AG48" i="9"/>
  <c r="AH48" i="9"/>
  <c r="AI48" i="9"/>
  <c r="AJ48" i="9"/>
  <c r="AK48" i="9"/>
  <c r="AL48" i="9"/>
  <c r="AM48" i="9"/>
  <c r="AN48" i="9"/>
  <c r="AO48" i="9"/>
  <c r="AP48" i="9"/>
  <c r="AQ48" i="9"/>
  <c r="AR48" i="9"/>
  <c r="AS48" i="9"/>
  <c r="AT48" i="9"/>
  <c r="AU48" i="9"/>
  <c r="AV48" i="9"/>
  <c r="AW48" i="9"/>
  <c r="AX48" i="9"/>
  <c r="AY48" i="9"/>
  <c r="AZ48" i="9"/>
  <c r="BA48" i="9"/>
  <c r="BB48" i="9"/>
  <c r="BC48" i="9"/>
  <c r="BD48" i="9"/>
  <c r="BE48" i="9"/>
  <c r="BF48" i="9"/>
  <c r="BG48" i="9"/>
  <c r="BH48" i="9"/>
  <c r="BI48" i="9"/>
  <c r="BJ48" i="9"/>
  <c r="BK48" i="9"/>
  <c r="BL48" i="9"/>
  <c r="BM48" i="9"/>
  <c r="BN48" i="9"/>
  <c r="BO48" i="9"/>
  <c r="I49" i="9"/>
  <c r="B69" i="50"/>
  <c r="B189" i="50"/>
  <c r="J49" i="9"/>
  <c r="K49" i="9"/>
  <c r="L49" i="9"/>
  <c r="M49" i="9"/>
  <c r="N49" i="9"/>
  <c r="O49" i="9"/>
  <c r="P49" i="9"/>
  <c r="Q49" i="9"/>
  <c r="R49" i="9"/>
  <c r="S49" i="9"/>
  <c r="T49" i="9"/>
  <c r="U49" i="9"/>
  <c r="V49" i="9"/>
  <c r="W49" i="9"/>
  <c r="X49" i="9"/>
  <c r="Y49" i="9"/>
  <c r="Z49" i="9"/>
  <c r="AA49" i="9"/>
  <c r="AB49" i="9"/>
  <c r="AC49" i="9"/>
  <c r="AD49" i="9"/>
  <c r="AE49" i="9"/>
  <c r="AF49" i="9"/>
  <c r="AG49" i="9"/>
  <c r="AH49" i="9"/>
  <c r="AI49" i="9"/>
  <c r="AJ49" i="9"/>
  <c r="AK49" i="9"/>
  <c r="AL49" i="9"/>
  <c r="AM49" i="9"/>
  <c r="AN49" i="9"/>
  <c r="AO49" i="9"/>
  <c r="AP49" i="9"/>
  <c r="AQ49" i="9"/>
  <c r="AR49" i="9"/>
  <c r="AS49" i="9"/>
  <c r="AT49" i="9"/>
  <c r="AU49" i="9"/>
  <c r="AV49" i="9"/>
  <c r="AW49" i="9"/>
  <c r="AX49" i="9"/>
  <c r="AY49" i="9"/>
  <c r="AZ49" i="9"/>
  <c r="BA49" i="9"/>
  <c r="BB49" i="9"/>
  <c r="BC49" i="9"/>
  <c r="BD49" i="9"/>
  <c r="BE49" i="9"/>
  <c r="BF49" i="9"/>
  <c r="BG49" i="9"/>
  <c r="BH49" i="9"/>
  <c r="BI49" i="9"/>
  <c r="BJ49" i="9"/>
  <c r="BK49" i="9"/>
  <c r="BL49" i="9"/>
  <c r="BM49" i="9"/>
  <c r="BN49" i="9"/>
  <c r="BO49" i="9"/>
  <c r="I50" i="9"/>
  <c r="J50" i="9"/>
  <c r="B70" i="50"/>
  <c r="B190" i="50"/>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AN50" i="9"/>
  <c r="AO50" i="9"/>
  <c r="AP50" i="9"/>
  <c r="AQ50" i="9"/>
  <c r="AR50" i="9"/>
  <c r="AS50" i="9"/>
  <c r="AT50" i="9"/>
  <c r="AU50" i="9"/>
  <c r="AV50" i="9"/>
  <c r="AW50" i="9"/>
  <c r="AX50" i="9"/>
  <c r="AY50" i="9"/>
  <c r="AZ50" i="9"/>
  <c r="BA50" i="9"/>
  <c r="BB50" i="9"/>
  <c r="BC50" i="9"/>
  <c r="BD50" i="9"/>
  <c r="BE50" i="9"/>
  <c r="BF50" i="9"/>
  <c r="BG50" i="9"/>
  <c r="BH50" i="9"/>
  <c r="BI50" i="9"/>
  <c r="BJ50" i="9"/>
  <c r="BK50" i="9"/>
  <c r="BL50" i="9"/>
  <c r="BM50" i="9"/>
  <c r="BN50" i="9"/>
  <c r="BO50" i="9"/>
  <c r="I51" i="9"/>
  <c r="J51" i="9"/>
  <c r="B71" i="50"/>
  <c r="B191" i="50"/>
  <c r="K51" i="9"/>
  <c r="L51" i="9"/>
  <c r="M51" i="9"/>
  <c r="N51" i="9"/>
  <c r="O51" i="9"/>
  <c r="P51" i="9"/>
  <c r="Q51" i="9"/>
  <c r="R51" i="9"/>
  <c r="S51" i="9"/>
  <c r="T51" i="9"/>
  <c r="U51" i="9"/>
  <c r="V51" i="9"/>
  <c r="W51" i="9"/>
  <c r="X51" i="9"/>
  <c r="Y51" i="9"/>
  <c r="Z51" i="9"/>
  <c r="AA51" i="9"/>
  <c r="AB51" i="9"/>
  <c r="AC51" i="9"/>
  <c r="AD51" i="9"/>
  <c r="AE51" i="9"/>
  <c r="AF51" i="9"/>
  <c r="AG51" i="9"/>
  <c r="AH51" i="9"/>
  <c r="AI51" i="9"/>
  <c r="AJ51" i="9"/>
  <c r="AK51" i="9"/>
  <c r="AL51" i="9"/>
  <c r="AM51" i="9"/>
  <c r="AN51" i="9"/>
  <c r="AO51" i="9"/>
  <c r="AP51" i="9"/>
  <c r="AQ51" i="9"/>
  <c r="AR51" i="9"/>
  <c r="AS51" i="9"/>
  <c r="AT51" i="9"/>
  <c r="AU51" i="9"/>
  <c r="AV51" i="9"/>
  <c r="AW51" i="9"/>
  <c r="AX51" i="9"/>
  <c r="AY51" i="9"/>
  <c r="AZ51" i="9"/>
  <c r="BA51" i="9"/>
  <c r="BB51" i="9"/>
  <c r="BC51" i="9"/>
  <c r="BD51" i="9"/>
  <c r="BE51" i="9"/>
  <c r="BF51" i="9"/>
  <c r="BG51" i="9"/>
  <c r="BH51" i="9"/>
  <c r="BI51" i="9"/>
  <c r="BJ51" i="9"/>
  <c r="BK51" i="9"/>
  <c r="BL51" i="9"/>
  <c r="BM51" i="9"/>
  <c r="BN51" i="9"/>
  <c r="BO51" i="9"/>
  <c r="I52" i="9"/>
  <c r="J52" i="9"/>
  <c r="K52" i="9"/>
  <c r="L52" i="9"/>
  <c r="M52" i="9"/>
  <c r="N52" i="9"/>
  <c r="O52" i="9"/>
  <c r="P52" i="9"/>
  <c r="Q52" i="9"/>
  <c r="R52" i="9"/>
  <c r="S52" i="9"/>
  <c r="T52" i="9"/>
  <c r="U52" i="9"/>
  <c r="V52" i="9"/>
  <c r="W52" i="9"/>
  <c r="X52" i="9"/>
  <c r="Y52" i="9"/>
  <c r="Z52" i="9"/>
  <c r="AA52" i="9"/>
  <c r="AB52" i="9"/>
  <c r="AC52" i="9"/>
  <c r="AD52" i="9"/>
  <c r="AE52" i="9"/>
  <c r="AF52" i="9"/>
  <c r="AG52" i="9"/>
  <c r="AH52" i="9"/>
  <c r="AI52" i="9"/>
  <c r="AJ52" i="9"/>
  <c r="AK52" i="9"/>
  <c r="AL52" i="9"/>
  <c r="AM52" i="9"/>
  <c r="AN52" i="9"/>
  <c r="AO52" i="9"/>
  <c r="AP52" i="9"/>
  <c r="AQ52" i="9"/>
  <c r="AR52" i="9"/>
  <c r="AS52" i="9"/>
  <c r="AT52" i="9"/>
  <c r="AU52" i="9"/>
  <c r="AV52" i="9"/>
  <c r="AW52" i="9"/>
  <c r="AX52" i="9"/>
  <c r="AY52" i="9"/>
  <c r="AZ52" i="9"/>
  <c r="BA52" i="9"/>
  <c r="BB52" i="9"/>
  <c r="BC52" i="9"/>
  <c r="BD52" i="9"/>
  <c r="BE52" i="9"/>
  <c r="BF52" i="9"/>
  <c r="BG52" i="9"/>
  <c r="BH52" i="9"/>
  <c r="BI52" i="9"/>
  <c r="BJ52" i="9"/>
  <c r="BK52" i="9"/>
  <c r="BL52" i="9"/>
  <c r="BM52" i="9"/>
  <c r="BN52" i="9"/>
  <c r="BO52" i="9"/>
  <c r="I53" i="9"/>
  <c r="B73" i="50"/>
  <c r="J53" i="9"/>
  <c r="K53" i="9"/>
  <c r="L53" i="9"/>
  <c r="M53" i="9"/>
  <c r="N53" i="9"/>
  <c r="O53" i="9"/>
  <c r="P53" i="9"/>
  <c r="Q53" i="9"/>
  <c r="R53" i="9"/>
  <c r="S53" i="9"/>
  <c r="T53" i="9"/>
  <c r="U53" i="9"/>
  <c r="V53" i="9"/>
  <c r="W53" i="9"/>
  <c r="X53" i="9"/>
  <c r="Y53" i="9"/>
  <c r="Z53" i="9"/>
  <c r="AA53" i="9"/>
  <c r="AB53" i="9"/>
  <c r="AC53" i="9"/>
  <c r="AD53" i="9"/>
  <c r="AE53" i="9"/>
  <c r="AF53" i="9"/>
  <c r="AG53" i="9"/>
  <c r="AH53" i="9"/>
  <c r="AI53" i="9"/>
  <c r="AJ53" i="9"/>
  <c r="AK53" i="9"/>
  <c r="AL53" i="9"/>
  <c r="AM53" i="9"/>
  <c r="AN53" i="9"/>
  <c r="AO53" i="9"/>
  <c r="AP53" i="9"/>
  <c r="AQ53" i="9"/>
  <c r="AR53" i="9"/>
  <c r="AS53" i="9"/>
  <c r="AT53" i="9"/>
  <c r="AU53" i="9"/>
  <c r="AV53" i="9"/>
  <c r="AW53" i="9"/>
  <c r="AX53" i="9"/>
  <c r="AY53" i="9"/>
  <c r="AZ53" i="9"/>
  <c r="BA53" i="9"/>
  <c r="BB53" i="9"/>
  <c r="BC53" i="9"/>
  <c r="BD53" i="9"/>
  <c r="BE53" i="9"/>
  <c r="BF53" i="9"/>
  <c r="BG53" i="9"/>
  <c r="BH53" i="9"/>
  <c r="BI53" i="9"/>
  <c r="BJ53" i="9"/>
  <c r="BK53" i="9"/>
  <c r="BL53" i="9"/>
  <c r="BM53" i="9"/>
  <c r="BN53" i="9"/>
  <c r="BO53" i="9"/>
  <c r="I54" i="9"/>
  <c r="B74" i="50"/>
  <c r="J54" i="9"/>
  <c r="K54" i="9"/>
  <c r="L54" i="9"/>
  <c r="M54" i="9"/>
  <c r="N54" i="9"/>
  <c r="O54" i="9"/>
  <c r="P54" i="9"/>
  <c r="Q54" i="9"/>
  <c r="R54" i="9"/>
  <c r="S54" i="9"/>
  <c r="T54" i="9"/>
  <c r="U54" i="9"/>
  <c r="V54" i="9"/>
  <c r="W54" i="9"/>
  <c r="X54" i="9"/>
  <c r="Y54" i="9"/>
  <c r="Z54" i="9"/>
  <c r="AA54" i="9"/>
  <c r="AB54" i="9"/>
  <c r="AC54" i="9"/>
  <c r="AD54" i="9"/>
  <c r="AE54" i="9"/>
  <c r="AF54" i="9"/>
  <c r="AG54" i="9"/>
  <c r="AH54" i="9"/>
  <c r="AI54" i="9"/>
  <c r="AJ54" i="9"/>
  <c r="AK54" i="9"/>
  <c r="AL54" i="9"/>
  <c r="AM54" i="9"/>
  <c r="AN54" i="9"/>
  <c r="AO54" i="9"/>
  <c r="AP54" i="9"/>
  <c r="AQ54" i="9"/>
  <c r="AR54" i="9"/>
  <c r="AS54" i="9"/>
  <c r="AT54" i="9"/>
  <c r="AU54" i="9"/>
  <c r="AV54" i="9"/>
  <c r="AW54" i="9"/>
  <c r="AX54" i="9"/>
  <c r="AY54" i="9"/>
  <c r="AZ54" i="9"/>
  <c r="BA54" i="9"/>
  <c r="BB54" i="9"/>
  <c r="BC54" i="9"/>
  <c r="BD54" i="9"/>
  <c r="BE54" i="9"/>
  <c r="BF54" i="9"/>
  <c r="BG54" i="9"/>
  <c r="BH54" i="9"/>
  <c r="BI54" i="9"/>
  <c r="BJ54" i="9"/>
  <c r="BK54" i="9"/>
  <c r="BL54" i="9"/>
  <c r="BM54" i="9"/>
  <c r="BN54" i="9"/>
  <c r="BO54" i="9"/>
  <c r="I55" i="9"/>
  <c r="J55" i="9"/>
  <c r="K55" i="9"/>
  <c r="L55" i="9"/>
  <c r="M55" i="9"/>
  <c r="N55" i="9"/>
  <c r="B75" i="50"/>
  <c r="B195" i="50"/>
  <c r="O55" i="9"/>
  <c r="P55" i="9"/>
  <c r="Q55" i="9"/>
  <c r="R55" i="9"/>
  <c r="S55" i="9"/>
  <c r="T55" i="9"/>
  <c r="U55" i="9"/>
  <c r="V55" i="9"/>
  <c r="W55" i="9"/>
  <c r="X55" i="9"/>
  <c r="Y55" i="9"/>
  <c r="Z55" i="9"/>
  <c r="AA55" i="9"/>
  <c r="AB55" i="9"/>
  <c r="AC55" i="9"/>
  <c r="AD55" i="9"/>
  <c r="AE55" i="9"/>
  <c r="AF55" i="9"/>
  <c r="AG55" i="9"/>
  <c r="AH55" i="9"/>
  <c r="AI55" i="9"/>
  <c r="AJ55" i="9"/>
  <c r="AK55" i="9"/>
  <c r="AL55" i="9"/>
  <c r="AM55" i="9"/>
  <c r="AN55" i="9"/>
  <c r="AO55" i="9"/>
  <c r="AP55" i="9"/>
  <c r="AQ55" i="9"/>
  <c r="AR55" i="9"/>
  <c r="AS55" i="9"/>
  <c r="AT55" i="9"/>
  <c r="AU55" i="9"/>
  <c r="AV55" i="9"/>
  <c r="AW55" i="9"/>
  <c r="AX55" i="9"/>
  <c r="AY55" i="9"/>
  <c r="AZ55" i="9"/>
  <c r="BA55" i="9"/>
  <c r="BB55" i="9"/>
  <c r="BC55" i="9"/>
  <c r="BD55" i="9"/>
  <c r="BE55" i="9"/>
  <c r="BF55" i="9"/>
  <c r="BG55" i="9"/>
  <c r="BH55" i="9"/>
  <c r="BI55" i="9"/>
  <c r="BJ55" i="9"/>
  <c r="BK55" i="9"/>
  <c r="BL55" i="9"/>
  <c r="BM55" i="9"/>
  <c r="BN55" i="9"/>
  <c r="BO55" i="9"/>
  <c r="I56" i="9"/>
  <c r="J56" i="9"/>
  <c r="K56" i="9"/>
  <c r="B76" i="50"/>
  <c r="B196" i="50"/>
  <c r="L56" i="9"/>
  <c r="M56" i="9"/>
  <c r="N56" i="9"/>
  <c r="O56" i="9"/>
  <c r="P56" i="9"/>
  <c r="Q56" i="9"/>
  <c r="R56" i="9"/>
  <c r="S56" i="9"/>
  <c r="T56" i="9"/>
  <c r="U56" i="9"/>
  <c r="V56" i="9"/>
  <c r="W56" i="9"/>
  <c r="X56" i="9"/>
  <c r="Y56" i="9"/>
  <c r="Z56" i="9"/>
  <c r="AA56" i="9"/>
  <c r="AB56" i="9"/>
  <c r="AC56" i="9"/>
  <c r="AD56" i="9"/>
  <c r="AE56" i="9"/>
  <c r="AF56" i="9"/>
  <c r="AG56" i="9"/>
  <c r="AH56" i="9"/>
  <c r="AI56" i="9"/>
  <c r="AJ56" i="9"/>
  <c r="AK56" i="9"/>
  <c r="AL56" i="9"/>
  <c r="AM56" i="9"/>
  <c r="AN56" i="9"/>
  <c r="AO56" i="9"/>
  <c r="AP56" i="9"/>
  <c r="AQ56" i="9"/>
  <c r="AR56" i="9"/>
  <c r="AS56" i="9"/>
  <c r="AT56" i="9"/>
  <c r="AU56" i="9"/>
  <c r="AV56" i="9"/>
  <c r="AW56" i="9"/>
  <c r="AX56" i="9"/>
  <c r="AY56" i="9"/>
  <c r="AZ56" i="9"/>
  <c r="BA56" i="9"/>
  <c r="BB56" i="9"/>
  <c r="BC56" i="9"/>
  <c r="BD56" i="9"/>
  <c r="BE56" i="9"/>
  <c r="BF56" i="9"/>
  <c r="BG56" i="9"/>
  <c r="BH56" i="9"/>
  <c r="BI56" i="9"/>
  <c r="BJ56" i="9"/>
  <c r="BK56" i="9"/>
  <c r="BL56" i="9"/>
  <c r="BM56" i="9"/>
  <c r="BN56" i="9"/>
  <c r="BO56" i="9"/>
  <c r="I57" i="9"/>
  <c r="J57" i="9"/>
  <c r="B77" i="50"/>
  <c r="B197" i="50"/>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AN57" i="9"/>
  <c r="AO57" i="9"/>
  <c r="AP57" i="9"/>
  <c r="AQ57" i="9"/>
  <c r="AR57" i="9"/>
  <c r="AS57" i="9"/>
  <c r="AT57" i="9"/>
  <c r="AU57" i="9"/>
  <c r="AV57" i="9"/>
  <c r="AW57" i="9"/>
  <c r="AX57" i="9"/>
  <c r="AY57" i="9"/>
  <c r="AZ57" i="9"/>
  <c r="BA57" i="9"/>
  <c r="BB57" i="9"/>
  <c r="BC57" i="9"/>
  <c r="BD57" i="9"/>
  <c r="BE57" i="9"/>
  <c r="BF57" i="9"/>
  <c r="BG57" i="9"/>
  <c r="BH57" i="9"/>
  <c r="BI57" i="9"/>
  <c r="BJ57" i="9"/>
  <c r="BK57" i="9"/>
  <c r="BL57" i="9"/>
  <c r="BM57" i="9"/>
  <c r="BN57" i="9"/>
  <c r="BO57" i="9"/>
  <c r="I58" i="9"/>
  <c r="J58" i="9"/>
  <c r="B78" i="50"/>
  <c r="B198" i="50"/>
  <c r="K58" i="9"/>
  <c r="L58" i="9"/>
  <c r="M58" i="9"/>
  <c r="N58" i="9"/>
  <c r="O58" i="9"/>
  <c r="P58" i="9"/>
  <c r="Q58" i="9"/>
  <c r="R58" i="9"/>
  <c r="S58" i="9"/>
  <c r="T58" i="9"/>
  <c r="U58" i="9"/>
  <c r="V58" i="9"/>
  <c r="W58" i="9"/>
  <c r="X58" i="9"/>
  <c r="Y58" i="9"/>
  <c r="Z58" i="9"/>
  <c r="AA58" i="9"/>
  <c r="AB58" i="9"/>
  <c r="AC58" i="9"/>
  <c r="AD58" i="9"/>
  <c r="AE58" i="9"/>
  <c r="AF58" i="9"/>
  <c r="AG58" i="9"/>
  <c r="AH58" i="9"/>
  <c r="AI58" i="9"/>
  <c r="AJ58" i="9"/>
  <c r="AK58" i="9"/>
  <c r="AL58" i="9"/>
  <c r="AM58" i="9"/>
  <c r="AN58" i="9"/>
  <c r="AO58" i="9"/>
  <c r="AP58" i="9"/>
  <c r="AQ58" i="9"/>
  <c r="AR58" i="9"/>
  <c r="AS58" i="9"/>
  <c r="AT58" i="9"/>
  <c r="AU58" i="9"/>
  <c r="AV58" i="9"/>
  <c r="AW58" i="9"/>
  <c r="AX58" i="9"/>
  <c r="AY58" i="9"/>
  <c r="AZ58" i="9"/>
  <c r="BA58" i="9"/>
  <c r="BB58" i="9"/>
  <c r="BC58" i="9"/>
  <c r="BD58" i="9"/>
  <c r="BE58" i="9"/>
  <c r="BF58" i="9"/>
  <c r="BG58" i="9"/>
  <c r="BH58" i="9"/>
  <c r="BI58" i="9"/>
  <c r="BJ58" i="9"/>
  <c r="BK58" i="9"/>
  <c r="BL58" i="9"/>
  <c r="BM58" i="9"/>
  <c r="BN58" i="9"/>
  <c r="BO58" i="9"/>
  <c r="I59" i="9"/>
  <c r="J59" i="9"/>
  <c r="K59" i="9"/>
  <c r="B79" i="50"/>
  <c r="L59" i="9"/>
  <c r="M59" i="9"/>
  <c r="N59" i="9"/>
  <c r="O59" i="9"/>
  <c r="P59" i="9"/>
  <c r="Q59" i="9"/>
  <c r="R59" i="9"/>
  <c r="S59" i="9"/>
  <c r="T59" i="9"/>
  <c r="U59" i="9"/>
  <c r="V59" i="9"/>
  <c r="W59" i="9"/>
  <c r="X59" i="9"/>
  <c r="Y59" i="9"/>
  <c r="Z59" i="9"/>
  <c r="AA59" i="9"/>
  <c r="AB59" i="9"/>
  <c r="AC59" i="9"/>
  <c r="AD59" i="9"/>
  <c r="AE59" i="9"/>
  <c r="AF59" i="9"/>
  <c r="AG59" i="9"/>
  <c r="AH59" i="9"/>
  <c r="AI59" i="9"/>
  <c r="AJ59" i="9"/>
  <c r="AK59" i="9"/>
  <c r="AL59" i="9"/>
  <c r="AM59" i="9"/>
  <c r="AN59" i="9"/>
  <c r="AO59" i="9"/>
  <c r="AP59" i="9"/>
  <c r="AQ59" i="9"/>
  <c r="AR59" i="9"/>
  <c r="AS59" i="9"/>
  <c r="AT59" i="9"/>
  <c r="AU59" i="9"/>
  <c r="AV59" i="9"/>
  <c r="AW59" i="9"/>
  <c r="AX59" i="9"/>
  <c r="AY59" i="9"/>
  <c r="AZ59" i="9"/>
  <c r="BA59" i="9"/>
  <c r="BB59" i="9"/>
  <c r="BC59" i="9"/>
  <c r="BD59" i="9"/>
  <c r="BE59" i="9"/>
  <c r="BF59" i="9"/>
  <c r="BG59" i="9"/>
  <c r="BH59" i="9"/>
  <c r="BI59" i="9"/>
  <c r="BJ59" i="9"/>
  <c r="BK59" i="9"/>
  <c r="BL59" i="9"/>
  <c r="BM59" i="9"/>
  <c r="BN59" i="9"/>
  <c r="BO59" i="9"/>
  <c r="I60" i="9"/>
  <c r="B80" i="50"/>
  <c r="B200" i="50"/>
  <c r="J60" i="9"/>
  <c r="K60" i="9"/>
  <c r="L60" i="9"/>
  <c r="M60" i="9"/>
  <c r="N60" i="9"/>
  <c r="O60" i="9"/>
  <c r="P60" i="9"/>
  <c r="Q60" i="9"/>
  <c r="R60" i="9"/>
  <c r="S60" i="9"/>
  <c r="T60" i="9"/>
  <c r="U60" i="9"/>
  <c r="V60" i="9"/>
  <c r="W60" i="9"/>
  <c r="X60" i="9"/>
  <c r="Y60" i="9"/>
  <c r="Z60" i="9"/>
  <c r="AA60" i="9"/>
  <c r="AB60" i="9"/>
  <c r="AC60" i="9"/>
  <c r="AD60" i="9"/>
  <c r="AE60" i="9"/>
  <c r="AF60" i="9"/>
  <c r="AG60" i="9"/>
  <c r="AH60" i="9"/>
  <c r="AI60" i="9"/>
  <c r="AJ60" i="9"/>
  <c r="AK60" i="9"/>
  <c r="AL60" i="9"/>
  <c r="AM60" i="9"/>
  <c r="AN60" i="9"/>
  <c r="AO60" i="9"/>
  <c r="AP60" i="9"/>
  <c r="AQ60" i="9"/>
  <c r="AR60" i="9"/>
  <c r="AS60" i="9"/>
  <c r="AT60" i="9"/>
  <c r="AU60" i="9"/>
  <c r="AV60" i="9"/>
  <c r="AW60" i="9"/>
  <c r="AX60" i="9"/>
  <c r="AY60" i="9"/>
  <c r="AZ60" i="9"/>
  <c r="BA60" i="9"/>
  <c r="BB60" i="9"/>
  <c r="BC60" i="9"/>
  <c r="BD60" i="9"/>
  <c r="BE60" i="9"/>
  <c r="BF60" i="9"/>
  <c r="BG60" i="9"/>
  <c r="BH60" i="9"/>
  <c r="BI60" i="9"/>
  <c r="BJ60" i="9"/>
  <c r="BK60" i="9"/>
  <c r="BL60" i="9"/>
  <c r="BM60" i="9"/>
  <c r="BN60" i="9"/>
  <c r="BO60" i="9"/>
  <c r="I61" i="9"/>
  <c r="B81" i="50"/>
  <c r="B201" i="50"/>
  <c r="J61" i="9"/>
  <c r="K61" i="9"/>
  <c r="L61" i="9"/>
  <c r="M61" i="9"/>
  <c r="N61" i="9"/>
  <c r="O61" i="9"/>
  <c r="P61" i="9"/>
  <c r="Q61" i="9"/>
  <c r="R61" i="9"/>
  <c r="S61" i="9"/>
  <c r="T61" i="9"/>
  <c r="U61" i="9"/>
  <c r="V61" i="9"/>
  <c r="W61" i="9"/>
  <c r="X61" i="9"/>
  <c r="Y61" i="9"/>
  <c r="Z61" i="9"/>
  <c r="AA61" i="9"/>
  <c r="AB61" i="9"/>
  <c r="AC61" i="9"/>
  <c r="AD61" i="9"/>
  <c r="AE61" i="9"/>
  <c r="AF61" i="9"/>
  <c r="AG61" i="9"/>
  <c r="AH61" i="9"/>
  <c r="AI61" i="9"/>
  <c r="AJ61" i="9"/>
  <c r="AK61" i="9"/>
  <c r="AL61" i="9"/>
  <c r="AM61" i="9"/>
  <c r="AN61" i="9"/>
  <c r="AO61" i="9"/>
  <c r="AP61" i="9"/>
  <c r="AQ61" i="9"/>
  <c r="AR61" i="9"/>
  <c r="AS61" i="9"/>
  <c r="AT61" i="9"/>
  <c r="AU61" i="9"/>
  <c r="AV61" i="9"/>
  <c r="AW61" i="9"/>
  <c r="AX61" i="9"/>
  <c r="AY61" i="9"/>
  <c r="AZ61" i="9"/>
  <c r="BA61" i="9"/>
  <c r="BB61" i="9"/>
  <c r="BC61" i="9"/>
  <c r="BD61" i="9"/>
  <c r="BE61" i="9"/>
  <c r="BF61" i="9"/>
  <c r="BG61" i="9"/>
  <c r="BH61" i="9"/>
  <c r="BI61" i="9"/>
  <c r="BJ61" i="9"/>
  <c r="BK61" i="9"/>
  <c r="BL61" i="9"/>
  <c r="BM61" i="9"/>
  <c r="BN61" i="9"/>
  <c r="BO61" i="9"/>
  <c r="I62" i="9"/>
  <c r="J62" i="9"/>
  <c r="B82" i="50"/>
  <c r="B202" i="50"/>
  <c r="K62" i="9"/>
  <c r="L62" i="9"/>
  <c r="M62" i="9"/>
  <c r="N62" i="9"/>
  <c r="O62" i="9"/>
  <c r="P62" i="9"/>
  <c r="Q62" i="9"/>
  <c r="R62" i="9"/>
  <c r="S62" i="9"/>
  <c r="T62" i="9"/>
  <c r="U62" i="9"/>
  <c r="V62" i="9"/>
  <c r="W62" i="9"/>
  <c r="X62" i="9"/>
  <c r="Y62" i="9"/>
  <c r="Z62" i="9"/>
  <c r="AA62" i="9"/>
  <c r="AB62" i="9"/>
  <c r="AC62" i="9"/>
  <c r="AD62" i="9"/>
  <c r="AE62" i="9"/>
  <c r="AF62" i="9"/>
  <c r="AG62" i="9"/>
  <c r="AH62" i="9"/>
  <c r="AI62" i="9"/>
  <c r="AJ62" i="9"/>
  <c r="AK62" i="9"/>
  <c r="AL62" i="9"/>
  <c r="AM62" i="9"/>
  <c r="AN62" i="9"/>
  <c r="AO62" i="9"/>
  <c r="AP62" i="9"/>
  <c r="AQ62" i="9"/>
  <c r="AR62" i="9"/>
  <c r="AS62" i="9"/>
  <c r="AT62" i="9"/>
  <c r="AU62" i="9"/>
  <c r="AV62" i="9"/>
  <c r="AW62" i="9"/>
  <c r="AX62" i="9"/>
  <c r="AY62" i="9"/>
  <c r="AZ62" i="9"/>
  <c r="BA62" i="9"/>
  <c r="BB62" i="9"/>
  <c r="BC62" i="9"/>
  <c r="BD62" i="9"/>
  <c r="BE62" i="9"/>
  <c r="BF62" i="9"/>
  <c r="BG62" i="9"/>
  <c r="BH62" i="9"/>
  <c r="BI62" i="9"/>
  <c r="BJ62" i="9"/>
  <c r="BK62" i="9"/>
  <c r="BL62" i="9"/>
  <c r="BM62" i="9"/>
  <c r="BN62" i="9"/>
  <c r="BO62" i="9"/>
  <c r="I63" i="9"/>
  <c r="J63" i="9"/>
  <c r="K63" i="9"/>
  <c r="L63" i="9"/>
  <c r="M63" i="9"/>
  <c r="N63" i="9"/>
  <c r="B83" i="50"/>
  <c r="O63" i="9"/>
  <c r="P63" i="9"/>
  <c r="Q63" i="9"/>
  <c r="R63" i="9"/>
  <c r="S63" i="9"/>
  <c r="T63" i="9"/>
  <c r="U63" i="9"/>
  <c r="V63" i="9"/>
  <c r="W63" i="9"/>
  <c r="X63" i="9"/>
  <c r="Y63" i="9"/>
  <c r="Z63" i="9"/>
  <c r="AA63" i="9"/>
  <c r="AB63" i="9"/>
  <c r="AC63" i="9"/>
  <c r="AD63" i="9"/>
  <c r="AE63" i="9"/>
  <c r="AF63" i="9"/>
  <c r="AG63" i="9"/>
  <c r="AH63" i="9"/>
  <c r="AI63" i="9"/>
  <c r="AJ63" i="9"/>
  <c r="AK63" i="9"/>
  <c r="AL63" i="9"/>
  <c r="AM63" i="9"/>
  <c r="AN63" i="9"/>
  <c r="AO63" i="9"/>
  <c r="AP63" i="9"/>
  <c r="AQ63" i="9"/>
  <c r="AR63" i="9"/>
  <c r="AS63" i="9"/>
  <c r="AT63" i="9"/>
  <c r="AU63" i="9"/>
  <c r="AV63" i="9"/>
  <c r="AW63" i="9"/>
  <c r="AX63" i="9"/>
  <c r="AY63" i="9"/>
  <c r="AZ63" i="9"/>
  <c r="BA63" i="9"/>
  <c r="BB63" i="9"/>
  <c r="BC63" i="9"/>
  <c r="BD63" i="9"/>
  <c r="BE63" i="9"/>
  <c r="BF63" i="9"/>
  <c r="BG63" i="9"/>
  <c r="BH63" i="9"/>
  <c r="BI63" i="9"/>
  <c r="BJ63" i="9"/>
  <c r="BK63" i="9"/>
  <c r="BL63" i="9"/>
  <c r="BM63" i="9"/>
  <c r="BN63" i="9"/>
  <c r="BO63"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B72" i="50"/>
  <c r="B192" i="50"/>
  <c r="A13" i="9"/>
  <c r="F66" i="9"/>
  <c r="A14" i="9"/>
  <c r="F67" i="9"/>
  <c r="A15" i="9"/>
  <c r="F68" i="9"/>
  <c r="A16" i="9"/>
  <c r="F69" i="9"/>
  <c r="A17" i="9"/>
  <c r="F70" i="9"/>
  <c r="A18" i="9"/>
  <c r="A19" i="9"/>
  <c r="F72" i="9"/>
  <c r="A20" i="9"/>
  <c r="F73" i="9"/>
  <c r="A21" i="9"/>
  <c r="F74" i="9"/>
  <c r="A22" i="9"/>
  <c r="F75" i="9"/>
  <c r="A23" i="9"/>
  <c r="F76" i="9"/>
  <c r="A24" i="9"/>
  <c r="F77" i="9"/>
  <c r="A25" i="9"/>
  <c r="F78" i="9"/>
  <c r="A26" i="9"/>
  <c r="F79" i="9"/>
  <c r="A27" i="9"/>
  <c r="F80" i="9"/>
  <c r="A28" i="9"/>
  <c r="F81" i="9"/>
  <c r="A29" i="9"/>
  <c r="F82" i="9"/>
  <c r="A30" i="9"/>
  <c r="F83" i="9"/>
  <c r="A31" i="9"/>
  <c r="F84" i="9"/>
  <c r="A32" i="9"/>
  <c r="F85" i="9"/>
  <c r="A33" i="9"/>
  <c r="F86" i="9"/>
  <c r="A34" i="9"/>
  <c r="F87" i="9"/>
  <c r="A35" i="9"/>
  <c r="F88" i="9"/>
  <c r="A36" i="9"/>
  <c r="F89" i="9"/>
  <c r="A37" i="9"/>
  <c r="F90" i="9"/>
  <c r="A38" i="9"/>
  <c r="F91" i="9"/>
  <c r="A39" i="9"/>
  <c r="F92" i="9"/>
  <c r="A40" i="9"/>
  <c r="F93" i="9"/>
  <c r="A41" i="9"/>
  <c r="F94" i="9"/>
  <c r="A42" i="9"/>
  <c r="F95" i="9"/>
  <c r="A43" i="9"/>
  <c r="F96" i="9"/>
  <c r="A44" i="9"/>
  <c r="F97" i="9"/>
  <c r="A45" i="9"/>
  <c r="F98" i="9"/>
  <c r="A46" i="9"/>
  <c r="F99" i="9"/>
  <c r="A47" i="9"/>
  <c r="F100" i="9"/>
  <c r="A48" i="9"/>
  <c r="F101" i="9"/>
  <c r="A49" i="9"/>
  <c r="F102" i="9"/>
  <c r="A50" i="9"/>
  <c r="F103" i="9"/>
  <c r="A51" i="9"/>
  <c r="F104" i="9"/>
  <c r="A52" i="9"/>
  <c r="A53" i="9"/>
  <c r="F106" i="9"/>
  <c r="A54" i="9"/>
  <c r="F107" i="9"/>
  <c r="A55" i="9"/>
  <c r="F108" i="9"/>
  <c r="A56" i="9"/>
  <c r="F136" i="9"/>
  <c r="A57" i="9"/>
  <c r="A58" i="9"/>
  <c r="F111" i="9"/>
  <c r="A59" i="9"/>
  <c r="F112" i="9"/>
  <c r="A60" i="9"/>
  <c r="F113" i="9"/>
  <c r="A61" i="9"/>
  <c r="A62" i="9"/>
  <c r="F115" i="9"/>
  <c r="A63" i="9"/>
  <c r="B153" i="50"/>
  <c r="B154" i="50"/>
  <c r="B155" i="50"/>
  <c r="B156" i="50"/>
  <c r="B157" i="50"/>
  <c r="B159" i="50"/>
  <c r="B160" i="50"/>
  <c r="B161" i="50"/>
  <c r="B162" i="50"/>
  <c r="B165" i="50"/>
  <c r="B168" i="50"/>
  <c r="B169" i="50"/>
  <c r="B173" i="50"/>
  <c r="B175" i="50"/>
  <c r="B179" i="50"/>
  <c r="B181" i="50"/>
  <c r="B182" i="50"/>
  <c r="B186" i="50"/>
  <c r="B187" i="50"/>
  <c r="B188" i="50"/>
  <c r="B193" i="50"/>
  <c r="B194" i="50"/>
  <c r="B199" i="50"/>
  <c r="B203" i="50"/>
  <c r="A83" i="50"/>
  <c r="A33" i="50"/>
  <c r="A153" i="50"/>
  <c r="A34" i="50"/>
  <c r="A99" i="50"/>
  <c r="A35" i="50"/>
  <c r="A36" i="50"/>
  <c r="A156" i="50"/>
  <c r="A37" i="50"/>
  <c r="A157" i="50"/>
  <c r="A158" i="50"/>
  <c r="A39" i="50"/>
  <c r="A159" i="50"/>
  <c r="A40" i="50"/>
  <c r="A160" i="50"/>
  <c r="A41" i="50"/>
  <c r="A161" i="50"/>
  <c r="A42" i="50"/>
  <c r="A107" i="50"/>
  <c r="A43" i="50"/>
  <c r="A163" i="50"/>
  <c r="A44" i="50"/>
  <c r="A164" i="50"/>
  <c r="A45" i="50"/>
  <c r="A165" i="50"/>
  <c r="A46" i="50"/>
  <c r="A111" i="50"/>
  <c r="A47" i="50"/>
  <c r="A112" i="50"/>
  <c r="A48" i="50"/>
  <c r="A168" i="50"/>
  <c r="A49" i="50"/>
  <c r="A169" i="50"/>
  <c r="A50" i="50"/>
  <c r="A115" i="50"/>
  <c r="A51" i="50"/>
  <c r="A116" i="50"/>
  <c r="A171" i="50"/>
  <c r="A52" i="50"/>
  <c r="A53" i="50"/>
  <c r="A173" i="50"/>
  <c r="A54" i="50"/>
  <c r="A119" i="50"/>
  <c r="A55" i="50"/>
  <c r="A120" i="50"/>
  <c r="A56" i="50"/>
  <c r="A176" i="50"/>
  <c r="A57" i="50"/>
  <c r="A58" i="50"/>
  <c r="A59" i="50"/>
  <c r="A60" i="50"/>
  <c r="A180" i="50"/>
  <c r="A61" i="50"/>
  <c r="A62" i="50"/>
  <c r="A63" i="50"/>
  <c r="A183" i="50"/>
  <c r="A64" i="50"/>
  <c r="A184" i="50"/>
  <c r="A65" i="50"/>
  <c r="A130" i="50"/>
  <c r="A66" i="50"/>
  <c r="A67" i="50"/>
  <c r="A187" i="50"/>
  <c r="A68" i="50"/>
  <c r="A188" i="50"/>
  <c r="A69" i="50"/>
  <c r="A189" i="50"/>
  <c r="A70" i="50"/>
  <c r="A71" i="50"/>
  <c r="A72" i="50"/>
  <c r="A73" i="50"/>
  <c r="A193" i="50"/>
  <c r="A74" i="50"/>
  <c r="A75" i="50"/>
  <c r="A195" i="50"/>
  <c r="A76" i="50"/>
  <c r="A196" i="50"/>
  <c r="A77" i="50"/>
  <c r="A197" i="50"/>
  <c r="A78" i="50"/>
  <c r="A143" i="50"/>
  <c r="A198" i="50"/>
  <c r="A79" i="50"/>
  <c r="A80" i="50"/>
  <c r="A81" i="50"/>
  <c r="A201" i="50"/>
  <c r="A82" i="50"/>
  <c r="A147" i="50"/>
  <c r="A98" i="50"/>
  <c r="B98" i="50"/>
  <c r="B99" i="50"/>
  <c r="B100" i="50"/>
  <c r="A101" i="50"/>
  <c r="B101" i="50"/>
  <c r="A102" i="50"/>
  <c r="B102" i="50"/>
  <c r="B103" i="50"/>
  <c r="A104" i="50"/>
  <c r="B104" i="50"/>
  <c r="B105" i="50"/>
  <c r="A106" i="50"/>
  <c r="B106" i="50"/>
  <c r="B107" i="50"/>
  <c r="B108" i="50"/>
  <c r="A109" i="50"/>
  <c r="B109" i="50"/>
  <c r="A110" i="50"/>
  <c r="B110" i="50"/>
  <c r="B111" i="50"/>
  <c r="B112" i="50"/>
  <c r="B113" i="50"/>
  <c r="B114" i="50"/>
  <c r="B115" i="50"/>
  <c r="B116" i="50"/>
  <c r="B117" i="50"/>
  <c r="A118" i="50"/>
  <c r="B118" i="50"/>
  <c r="B119" i="50"/>
  <c r="B120" i="50"/>
  <c r="B121" i="50"/>
  <c r="B122" i="50"/>
  <c r="B123" i="50"/>
  <c r="B124" i="50"/>
  <c r="B125" i="50"/>
  <c r="B126" i="50"/>
  <c r="B127" i="50"/>
  <c r="A128" i="50"/>
  <c r="B128" i="50"/>
  <c r="B129" i="50"/>
  <c r="B130" i="50"/>
  <c r="B131" i="50"/>
  <c r="A132" i="50"/>
  <c r="B132" i="50"/>
  <c r="B133" i="50"/>
  <c r="A134" i="50"/>
  <c r="B134" i="50"/>
  <c r="B135" i="50"/>
  <c r="B136" i="50"/>
  <c r="B137" i="50"/>
  <c r="B138" i="50"/>
  <c r="B139" i="50"/>
  <c r="A140" i="50"/>
  <c r="B140" i="50"/>
  <c r="A141" i="50"/>
  <c r="B141" i="50"/>
  <c r="A142" i="50"/>
  <c r="B142" i="50"/>
  <c r="B143" i="50"/>
  <c r="B144" i="50"/>
  <c r="B145" i="50"/>
  <c r="B146" i="50"/>
  <c r="B147" i="50"/>
  <c r="B148" i="50"/>
  <c r="C191" i="15"/>
  <c r="D191" i="15"/>
  <c r="E191" i="15"/>
  <c r="F191" i="15"/>
  <c r="G191" i="15"/>
  <c r="C192" i="15"/>
  <c r="D192" i="15"/>
  <c r="E192" i="15"/>
  <c r="F192" i="15"/>
  <c r="G192" i="15"/>
  <c r="C193" i="15"/>
  <c r="D193" i="15"/>
  <c r="E193" i="15"/>
  <c r="F193" i="15"/>
  <c r="G193" i="15"/>
  <c r="C194" i="15"/>
  <c r="D194" i="15"/>
  <c r="E194" i="15"/>
  <c r="F194" i="15"/>
  <c r="G194" i="15"/>
  <c r="C195" i="15"/>
  <c r="D195" i="15"/>
  <c r="E195" i="15"/>
  <c r="F195" i="15"/>
  <c r="G195" i="15"/>
  <c r="C196" i="15"/>
  <c r="D196" i="15"/>
  <c r="E196" i="15"/>
  <c r="F196" i="15"/>
  <c r="G196" i="15"/>
  <c r="C197" i="15"/>
  <c r="D197" i="15"/>
  <c r="E197" i="15"/>
  <c r="F197" i="15"/>
  <c r="G197" i="15"/>
  <c r="C198" i="15"/>
  <c r="D198" i="15"/>
  <c r="E198" i="15"/>
  <c r="F198" i="15"/>
  <c r="G198" i="15"/>
  <c r="C199" i="15"/>
  <c r="D199" i="15"/>
  <c r="E199" i="15"/>
  <c r="F199" i="15"/>
  <c r="G199" i="15"/>
  <c r="C200" i="15"/>
  <c r="D200" i="15"/>
  <c r="E200" i="15"/>
  <c r="F200" i="15"/>
  <c r="G200" i="15"/>
  <c r="C201" i="15"/>
  <c r="D201" i="15"/>
  <c r="E201" i="15"/>
  <c r="F201" i="15"/>
  <c r="G201" i="15"/>
  <c r="B145" i="15"/>
  <c r="B202" i="15"/>
  <c r="C202" i="15"/>
  <c r="D202" i="15"/>
  <c r="E202" i="15"/>
  <c r="F202" i="15"/>
  <c r="G202" i="15"/>
  <c r="C203" i="15"/>
  <c r="D203" i="15"/>
  <c r="E203" i="15"/>
  <c r="F203" i="15"/>
  <c r="G203" i="15"/>
  <c r="C204" i="15"/>
  <c r="D204" i="15"/>
  <c r="E204" i="15"/>
  <c r="F204" i="15"/>
  <c r="G204" i="15"/>
  <c r="C205" i="15"/>
  <c r="D205" i="15"/>
  <c r="E205" i="15"/>
  <c r="F205" i="15"/>
  <c r="G205" i="15"/>
  <c r="B149" i="15"/>
  <c r="B206" i="15"/>
  <c r="C206" i="15"/>
  <c r="D206" i="15"/>
  <c r="E206" i="15"/>
  <c r="F206" i="15"/>
  <c r="G206" i="15"/>
  <c r="C207" i="15"/>
  <c r="D207" i="15"/>
  <c r="E207" i="15"/>
  <c r="F207" i="15"/>
  <c r="G207" i="15"/>
  <c r="C208" i="15"/>
  <c r="D208" i="15"/>
  <c r="E208" i="15"/>
  <c r="F208" i="15"/>
  <c r="G208" i="15"/>
  <c r="C209" i="15"/>
  <c r="D209" i="15"/>
  <c r="E209" i="15"/>
  <c r="F209" i="15"/>
  <c r="G209" i="15"/>
  <c r="B153" i="15"/>
  <c r="B210" i="15"/>
  <c r="C210" i="15"/>
  <c r="D210" i="15"/>
  <c r="E210" i="15"/>
  <c r="F210" i="15"/>
  <c r="G210" i="15"/>
  <c r="C211" i="15"/>
  <c r="D211" i="15"/>
  <c r="E211" i="15"/>
  <c r="F211" i="15"/>
  <c r="G211" i="15"/>
  <c r="C212" i="15"/>
  <c r="D212" i="15"/>
  <c r="E212" i="15"/>
  <c r="F212" i="15"/>
  <c r="G212" i="15"/>
  <c r="C213" i="15"/>
  <c r="D213" i="15"/>
  <c r="E213" i="15"/>
  <c r="F213" i="15"/>
  <c r="G213" i="15"/>
  <c r="B157" i="15"/>
  <c r="B214" i="15"/>
  <c r="C214" i="15"/>
  <c r="D214" i="15"/>
  <c r="E214" i="15"/>
  <c r="F214" i="15"/>
  <c r="G214" i="15"/>
  <c r="C215" i="15"/>
  <c r="D215" i="15"/>
  <c r="E215" i="15"/>
  <c r="F215" i="15"/>
  <c r="G215" i="15"/>
  <c r="C216" i="15"/>
  <c r="D216" i="15"/>
  <c r="E216" i="15"/>
  <c r="F216" i="15"/>
  <c r="G216" i="15"/>
  <c r="C217" i="15"/>
  <c r="D217" i="15"/>
  <c r="E217" i="15"/>
  <c r="F217" i="15"/>
  <c r="G217" i="15"/>
  <c r="B161" i="15"/>
  <c r="B218" i="15"/>
  <c r="C218" i="15"/>
  <c r="D218" i="15"/>
  <c r="E218" i="15"/>
  <c r="F218" i="15"/>
  <c r="G218" i="15"/>
  <c r="C219" i="15"/>
  <c r="D219" i="15"/>
  <c r="E219" i="15"/>
  <c r="F219" i="15"/>
  <c r="G219" i="15"/>
  <c r="C220" i="15"/>
  <c r="D220" i="15"/>
  <c r="E220" i="15"/>
  <c r="F220" i="15"/>
  <c r="G220" i="15"/>
  <c r="C221" i="15"/>
  <c r="D221" i="15"/>
  <c r="E221" i="15"/>
  <c r="F221" i="15"/>
  <c r="G221" i="15"/>
  <c r="C222" i="15"/>
  <c r="D222" i="15"/>
  <c r="E222" i="15"/>
  <c r="F222" i="15"/>
  <c r="G222" i="15"/>
  <c r="B166" i="15"/>
  <c r="B223" i="15"/>
  <c r="C223" i="15"/>
  <c r="D223" i="15"/>
  <c r="E223" i="15"/>
  <c r="F223" i="15"/>
  <c r="G223" i="15"/>
  <c r="C224" i="15"/>
  <c r="D224" i="15"/>
  <c r="E224" i="15"/>
  <c r="F224" i="15"/>
  <c r="G224" i="15"/>
  <c r="C225" i="15"/>
  <c r="D225" i="15"/>
  <c r="E225" i="15"/>
  <c r="F225" i="15"/>
  <c r="G225" i="15"/>
  <c r="B169" i="15"/>
  <c r="B226" i="15"/>
  <c r="C226" i="15"/>
  <c r="D226" i="15"/>
  <c r="E226" i="15"/>
  <c r="F226" i="15"/>
  <c r="G226" i="15"/>
  <c r="C227" i="15"/>
  <c r="D227" i="15"/>
  <c r="E227" i="15"/>
  <c r="F227" i="15"/>
  <c r="G227" i="15"/>
  <c r="C228" i="15"/>
  <c r="D228" i="15"/>
  <c r="E228" i="15"/>
  <c r="F228" i="15"/>
  <c r="G228" i="15"/>
  <c r="C229" i="15"/>
  <c r="D229" i="15"/>
  <c r="E229" i="15"/>
  <c r="F229" i="15"/>
  <c r="G229" i="15"/>
  <c r="C230" i="15"/>
  <c r="D230" i="15"/>
  <c r="E230" i="15"/>
  <c r="F230" i="15"/>
  <c r="G230" i="15"/>
  <c r="C231" i="15"/>
  <c r="D231" i="15"/>
  <c r="E231" i="15"/>
  <c r="F231" i="15"/>
  <c r="G231" i="15"/>
  <c r="C232" i="15"/>
  <c r="D232" i="15"/>
  <c r="E232" i="15"/>
  <c r="F232" i="15"/>
  <c r="G232" i="15"/>
  <c r="C233" i="15"/>
  <c r="D233" i="15"/>
  <c r="E233" i="15"/>
  <c r="F233" i="15"/>
  <c r="G233" i="15"/>
  <c r="C234" i="15"/>
  <c r="D234" i="15"/>
  <c r="E234" i="15"/>
  <c r="F234" i="15"/>
  <c r="G234" i="15"/>
  <c r="C235" i="15"/>
  <c r="D235" i="15"/>
  <c r="E235" i="15"/>
  <c r="F235" i="15"/>
  <c r="G235" i="15"/>
  <c r="C236" i="15"/>
  <c r="D236" i="15"/>
  <c r="E236" i="15"/>
  <c r="F236" i="15"/>
  <c r="G236" i="15"/>
  <c r="C237" i="15"/>
  <c r="D237" i="15"/>
  <c r="E237" i="15"/>
  <c r="F237" i="15"/>
  <c r="G237" i="15"/>
  <c r="C238" i="15"/>
  <c r="D238" i="15"/>
  <c r="E238" i="15"/>
  <c r="F238" i="15"/>
  <c r="G238" i="15"/>
  <c r="C239" i="15"/>
  <c r="D239" i="15"/>
  <c r="E239" i="15"/>
  <c r="F239" i="15"/>
  <c r="G239" i="15"/>
  <c r="C240" i="15"/>
  <c r="D240" i="15"/>
  <c r="E240" i="15"/>
  <c r="F240" i="15"/>
  <c r="G240" i="15"/>
  <c r="C241" i="15"/>
  <c r="D241" i="15"/>
  <c r="E241" i="15"/>
  <c r="F241" i="15"/>
  <c r="G241" i="15"/>
  <c r="B134" i="15"/>
  <c r="B191" i="15"/>
  <c r="B135" i="15"/>
  <c r="B192" i="15"/>
  <c r="B136" i="15"/>
  <c r="B193" i="15"/>
  <c r="B137" i="15"/>
  <c r="B194" i="15"/>
  <c r="B138" i="15"/>
  <c r="B195" i="15"/>
  <c r="B139" i="15"/>
  <c r="B196" i="15"/>
  <c r="B140" i="15"/>
  <c r="B197" i="15"/>
  <c r="B141" i="15"/>
  <c r="B198" i="15"/>
  <c r="B142" i="15"/>
  <c r="B199" i="15"/>
  <c r="B143" i="15"/>
  <c r="B200" i="15"/>
  <c r="B144" i="15"/>
  <c r="B201" i="15"/>
  <c r="B146" i="15"/>
  <c r="B203" i="15"/>
  <c r="B147" i="15"/>
  <c r="B204" i="15"/>
  <c r="B148" i="15"/>
  <c r="B205" i="15"/>
  <c r="B150" i="15"/>
  <c r="B207" i="15"/>
  <c r="B151" i="15"/>
  <c r="B208" i="15"/>
  <c r="B152" i="15"/>
  <c r="B209" i="15"/>
  <c r="B154" i="15"/>
  <c r="B211" i="15"/>
  <c r="B155" i="15"/>
  <c r="B212" i="15"/>
  <c r="B156" i="15"/>
  <c r="B213" i="15"/>
  <c r="B158" i="15"/>
  <c r="B215" i="15"/>
  <c r="B159" i="15"/>
  <c r="B216" i="15"/>
  <c r="B160" i="15"/>
  <c r="B217" i="15"/>
  <c r="B162" i="15"/>
  <c r="B219" i="15"/>
  <c r="B163" i="15"/>
  <c r="B220" i="15"/>
  <c r="B164" i="15"/>
  <c r="B221" i="15"/>
  <c r="B165" i="15"/>
  <c r="B222" i="15"/>
  <c r="B167" i="15"/>
  <c r="B224" i="15"/>
  <c r="B168" i="15"/>
  <c r="B225" i="15"/>
  <c r="B170" i="15"/>
  <c r="B227" i="15"/>
  <c r="B171" i="15"/>
  <c r="B228" i="15"/>
  <c r="B172" i="15"/>
  <c r="B229" i="15"/>
  <c r="B173" i="15"/>
  <c r="B230" i="15"/>
  <c r="B174" i="15"/>
  <c r="B231" i="15"/>
  <c r="B175" i="15"/>
  <c r="B232" i="15"/>
  <c r="B176" i="15"/>
  <c r="B233" i="15"/>
  <c r="B177" i="15"/>
  <c r="B234" i="15"/>
  <c r="B178" i="15"/>
  <c r="B235" i="15"/>
  <c r="B179" i="15"/>
  <c r="B236" i="15"/>
  <c r="B180" i="15"/>
  <c r="B237" i="15"/>
  <c r="B181" i="15"/>
  <c r="B238" i="15"/>
  <c r="B182" i="15"/>
  <c r="B239" i="15"/>
  <c r="B183" i="15"/>
  <c r="B240" i="15"/>
  <c r="B184" i="15"/>
  <c r="B241" i="15"/>
  <c r="C80" i="15"/>
  <c r="D80" i="15"/>
  <c r="E80" i="15"/>
  <c r="F80" i="15"/>
  <c r="G80" i="15"/>
  <c r="H80" i="15"/>
  <c r="I80" i="15"/>
  <c r="J80" i="15"/>
  <c r="K80" i="15"/>
  <c r="L80" i="15"/>
  <c r="M80" i="15"/>
  <c r="N80" i="15"/>
  <c r="O80" i="15"/>
  <c r="P80" i="15"/>
  <c r="Q80" i="15"/>
  <c r="R80" i="15"/>
  <c r="S80" i="15"/>
  <c r="T80" i="15"/>
  <c r="U80" i="15"/>
  <c r="V80" i="15"/>
  <c r="W80" i="15"/>
  <c r="X80" i="15"/>
  <c r="Y80" i="15"/>
  <c r="Z80" i="15"/>
  <c r="AA80" i="15"/>
  <c r="AB80" i="15"/>
  <c r="AC80" i="15"/>
  <c r="AD80" i="15"/>
  <c r="AE80" i="15"/>
  <c r="AF80" i="15"/>
  <c r="AG80" i="15"/>
  <c r="AH80" i="15"/>
  <c r="AI80" i="15"/>
  <c r="AJ80" i="15"/>
  <c r="AK80" i="15"/>
  <c r="AL80" i="15"/>
  <c r="AM80" i="15"/>
  <c r="AN80" i="15"/>
  <c r="AO80" i="15"/>
  <c r="AP80" i="15"/>
  <c r="AQ80" i="15"/>
  <c r="AR80" i="15"/>
  <c r="AS80" i="15"/>
  <c r="AT80" i="15"/>
  <c r="AU80" i="15"/>
  <c r="AV80" i="15"/>
  <c r="AW80" i="15"/>
  <c r="AX80" i="15"/>
  <c r="AY80" i="15"/>
  <c r="AZ80" i="15"/>
  <c r="BA80" i="15"/>
  <c r="BB80" i="15"/>
  <c r="BC80" i="15"/>
  <c r="BD80" i="15"/>
  <c r="BE80" i="15"/>
  <c r="BF80" i="15"/>
  <c r="BG80" i="15"/>
  <c r="BH80" i="15"/>
  <c r="BI80" i="15"/>
  <c r="BJ80" i="15"/>
  <c r="C81" i="15"/>
  <c r="D81" i="15"/>
  <c r="E81" i="15"/>
  <c r="F81" i="15"/>
  <c r="G81" i="15"/>
  <c r="H81" i="15"/>
  <c r="I81" i="15"/>
  <c r="J81" i="15"/>
  <c r="K81" i="15"/>
  <c r="L81" i="15"/>
  <c r="M81" i="15"/>
  <c r="N81" i="15"/>
  <c r="O81" i="15"/>
  <c r="P81" i="15"/>
  <c r="Q81" i="15"/>
  <c r="R81" i="15"/>
  <c r="S81" i="15"/>
  <c r="T81" i="15"/>
  <c r="U81" i="15"/>
  <c r="V81" i="15"/>
  <c r="W81" i="15"/>
  <c r="X81" i="15"/>
  <c r="Y81" i="15"/>
  <c r="Z81" i="15"/>
  <c r="AA81" i="15"/>
  <c r="AB81" i="15"/>
  <c r="AC81" i="15"/>
  <c r="AD81" i="15"/>
  <c r="AE81" i="15"/>
  <c r="AF81" i="15"/>
  <c r="AG81" i="15"/>
  <c r="AH81" i="15"/>
  <c r="AI81" i="15"/>
  <c r="AJ81" i="15"/>
  <c r="AK81" i="15"/>
  <c r="AL81" i="15"/>
  <c r="AM81" i="15"/>
  <c r="AN81" i="15"/>
  <c r="AO81" i="15"/>
  <c r="AP81" i="15"/>
  <c r="AQ81" i="15"/>
  <c r="AR81" i="15"/>
  <c r="AS81" i="15"/>
  <c r="AT81" i="15"/>
  <c r="AU81" i="15"/>
  <c r="AV81" i="15"/>
  <c r="AW81" i="15"/>
  <c r="AX81" i="15"/>
  <c r="AY81" i="15"/>
  <c r="AZ81" i="15"/>
  <c r="BA81" i="15"/>
  <c r="BB81" i="15"/>
  <c r="BC81" i="15"/>
  <c r="BD81" i="15"/>
  <c r="BE81" i="15"/>
  <c r="BF81" i="15"/>
  <c r="BG81" i="15"/>
  <c r="BH81" i="15"/>
  <c r="BI81" i="15"/>
  <c r="BJ81" i="15"/>
  <c r="C82" i="15"/>
  <c r="D82" i="15"/>
  <c r="E82" i="15"/>
  <c r="F82" i="15"/>
  <c r="G82" i="15"/>
  <c r="H82" i="15"/>
  <c r="I82" i="15"/>
  <c r="J82" i="15"/>
  <c r="K82" i="15"/>
  <c r="L82" i="15"/>
  <c r="M82" i="15"/>
  <c r="N82" i="15"/>
  <c r="O82" i="15"/>
  <c r="P82" i="15"/>
  <c r="Q82" i="15"/>
  <c r="R82" i="15"/>
  <c r="S82" i="15"/>
  <c r="T82" i="15"/>
  <c r="U82" i="15"/>
  <c r="V82" i="15"/>
  <c r="W82" i="15"/>
  <c r="X82" i="15"/>
  <c r="Y82" i="15"/>
  <c r="Z82" i="15"/>
  <c r="AA82" i="15"/>
  <c r="AB82" i="15"/>
  <c r="AC82" i="15"/>
  <c r="AD82" i="15"/>
  <c r="AE82" i="15"/>
  <c r="AF82" i="15"/>
  <c r="AG82" i="15"/>
  <c r="AH82" i="15"/>
  <c r="AI82" i="15"/>
  <c r="AJ82" i="15"/>
  <c r="AK82" i="15"/>
  <c r="AL82" i="15"/>
  <c r="AM82" i="15"/>
  <c r="AN82" i="15"/>
  <c r="AO82" i="15"/>
  <c r="AP82" i="15"/>
  <c r="AQ82" i="15"/>
  <c r="AR82" i="15"/>
  <c r="AS82" i="15"/>
  <c r="AT82" i="15"/>
  <c r="AU82" i="15"/>
  <c r="AV82" i="15"/>
  <c r="AW82" i="15"/>
  <c r="AX82" i="15"/>
  <c r="AY82" i="15"/>
  <c r="AZ82" i="15"/>
  <c r="BA82" i="15"/>
  <c r="BB82" i="15"/>
  <c r="BC82" i="15"/>
  <c r="BD82" i="15"/>
  <c r="BE82" i="15"/>
  <c r="BF82" i="15"/>
  <c r="BG82" i="15"/>
  <c r="BH82" i="15"/>
  <c r="BI82" i="15"/>
  <c r="BJ82" i="15"/>
  <c r="C83" i="15"/>
  <c r="D83" i="15"/>
  <c r="E83" i="15"/>
  <c r="F83" i="15"/>
  <c r="G83" i="15"/>
  <c r="H83" i="15"/>
  <c r="I83" i="15"/>
  <c r="J83" i="15"/>
  <c r="K83" i="15"/>
  <c r="L83" i="15"/>
  <c r="M83" i="15"/>
  <c r="N83" i="15"/>
  <c r="O83" i="15"/>
  <c r="P83" i="15"/>
  <c r="Q83" i="15"/>
  <c r="R83" i="15"/>
  <c r="S83" i="15"/>
  <c r="T83" i="15"/>
  <c r="U83" i="15"/>
  <c r="V83" i="15"/>
  <c r="W83" i="15"/>
  <c r="X83" i="15"/>
  <c r="Y83" i="15"/>
  <c r="Z83" i="15"/>
  <c r="AA83" i="15"/>
  <c r="AB83" i="15"/>
  <c r="AC83" i="15"/>
  <c r="AD83" i="15"/>
  <c r="AE83" i="15"/>
  <c r="AF83" i="15"/>
  <c r="AG83" i="15"/>
  <c r="AH83" i="15"/>
  <c r="AI83" i="15"/>
  <c r="AJ83" i="15"/>
  <c r="AK83" i="15"/>
  <c r="AL83" i="15"/>
  <c r="AM83" i="15"/>
  <c r="AN83" i="15"/>
  <c r="AO83" i="15"/>
  <c r="AP83" i="15"/>
  <c r="AQ83" i="15"/>
  <c r="AR83" i="15"/>
  <c r="AS83" i="15"/>
  <c r="AT83" i="15"/>
  <c r="AU83" i="15"/>
  <c r="AV83" i="15"/>
  <c r="AW83" i="15"/>
  <c r="AX83" i="15"/>
  <c r="AY83" i="15"/>
  <c r="AZ83" i="15"/>
  <c r="BA83" i="15"/>
  <c r="BB83" i="15"/>
  <c r="BC83" i="15"/>
  <c r="BD83" i="15"/>
  <c r="BE83" i="15"/>
  <c r="BF83" i="15"/>
  <c r="BG83" i="15"/>
  <c r="BH83" i="15"/>
  <c r="BI83" i="15"/>
  <c r="BJ83" i="15"/>
  <c r="C84" i="15"/>
  <c r="D84" i="15"/>
  <c r="E84" i="15"/>
  <c r="F84" i="15"/>
  <c r="G84" i="15"/>
  <c r="H84" i="15"/>
  <c r="I84" i="15"/>
  <c r="J84" i="15"/>
  <c r="K84" i="15"/>
  <c r="L84" i="15"/>
  <c r="M84" i="15"/>
  <c r="N84" i="15"/>
  <c r="O84" i="15"/>
  <c r="P84" i="15"/>
  <c r="Q84" i="15"/>
  <c r="R84" i="15"/>
  <c r="S84" i="15"/>
  <c r="T84" i="15"/>
  <c r="U84" i="15"/>
  <c r="V84" i="15"/>
  <c r="W84" i="15"/>
  <c r="X84" i="15"/>
  <c r="Y84" i="15"/>
  <c r="Z84" i="15"/>
  <c r="AA84" i="15"/>
  <c r="AB84" i="15"/>
  <c r="AC84" i="15"/>
  <c r="AD84" i="15"/>
  <c r="AE84" i="15"/>
  <c r="AF84" i="15"/>
  <c r="AG84" i="15"/>
  <c r="AH84" i="15"/>
  <c r="AI84" i="15"/>
  <c r="AJ84" i="15"/>
  <c r="AK84" i="15"/>
  <c r="AL84" i="15"/>
  <c r="AM84" i="15"/>
  <c r="AN84" i="15"/>
  <c r="AO84" i="15"/>
  <c r="AP84" i="15"/>
  <c r="AQ84" i="15"/>
  <c r="AR84" i="15"/>
  <c r="AS84" i="15"/>
  <c r="AT84" i="15"/>
  <c r="AU84" i="15"/>
  <c r="AV84" i="15"/>
  <c r="AW84" i="15"/>
  <c r="AX84" i="15"/>
  <c r="AY84" i="15"/>
  <c r="AZ84" i="15"/>
  <c r="BA84" i="15"/>
  <c r="BB84" i="15"/>
  <c r="BC84" i="15"/>
  <c r="BD84" i="15"/>
  <c r="BE84" i="15"/>
  <c r="BF84" i="15"/>
  <c r="BG84" i="15"/>
  <c r="BH84" i="15"/>
  <c r="BI84" i="15"/>
  <c r="BJ84" i="15"/>
  <c r="C85" i="15"/>
  <c r="D85" i="15"/>
  <c r="E85" i="15"/>
  <c r="F85" i="15"/>
  <c r="G85" i="15"/>
  <c r="H85" i="15"/>
  <c r="I85" i="15"/>
  <c r="J85" i="15"/>
  <c r="K85" i="15"/>
  <c r="L85" i="15"/>
  <c r="M85" i="15"/>
  <c r="N85" i="15"/>
  <c r="O85" i="15"/>
  <c r="P85" i="15"/>
  <c r="Q85" i="15"/>
  <c r="R85" i="15"/>
  <c r="S85" i="15"/>
  <c r="T85" i="15"/>
  <c r="U85" i="15"/>
  <c r="V85" i="15"/>
  <c r="W85" i="15"/>
  <c r="X85" i="15"/>
  <c r="Y85" i="15"/>
  <c r="Z85" i="15"/>
  <c r="AA85" i="15"/>
  <c r="AB85" i="15"/>
  <c r="AC85" i="15"/>
  <c r="AD85" i="15"/>
  <c r="AE85" i="15"/>
  <c r="AF85" i="15"/>
  <c r="AG85" i="15"/>
  <c r="AH85" i="15"/>
  <c r="AI85" i="15"/>
  <c r="AJ85" i="15"/>
  <c r="AK85" i="15"/>
  <c r="AL85" i="15"/>
  <c r="AM85" i="15"/>
  <c r="AN85" i="15"/>
  <c r="AO85" i="15"/>
  <c r="AP85" i="15"/>
  <c r="AQ85" i="15"/>
  <c r="AR85" i="15"/>
  <c r="AS85" i="15"/>
  <c r="AT85" i="15"/>
  <c r="AU85" i="15"/>
  <c r="AV85" i="15"/>
  <c r="AW85" i="15"/>
  <c r="AX85" i="15"/>
  <c r="AY85" i="15"/>
  <c r="AZ85" i="15"/>
  <c r="BA85" i="15"/>
  <c r="BB85" i="15"/>
  <c r="BC85" i="15"/>
  <c r="BD85" i="15"/>
  <c r="BE85" i="15"/>
  <c r="BF85" i="15"/>
  <c r="BG85" i="15"/>
  <c r="BH85" i="15"/>
  <c r="BI85" i="15"/>
  <c r="BJ85" i="15"/>
  <c r="C86" i="15"/>
  <c r="D86" i="15"/>
  <c r="E86" i="15"/>
  <c r="F86" i="15"/>
  <c r="G86" i="15"/>
  <c r="H86" i="15"/>
  <c r="I86" i="15"/>
  <c r="J86" i="15"/>
  <c r="K86" i="15"/>
  <c r="L86" i="15"/>
  <c r="M86" i="15"/>
  <c r="N86" i="15"/>
  <c r="O86" i="15"/>
  <c r="P86" i="15"/>
  <c r="Q86" i="15"/>
  <c r="R86" i="15"/>
  <c r="S86" i="15"/>
  <c r="T86" i="15"/>
  <c r="U86" i="15"/>
  <c r="V86" i="15"/>
  <c r="W86" i="15"/>
  <c r="X86" i="15"/>
  <c r="Y86" i="15"/>
  <c r="Z86" i="15"/>
  <c r="AA86" i="15"/>
  <c r="AB86" i="15"/>
  <c r="AC86" i="15"/>
  <c r="AD86" i="15"/>
  <c r="AE86" i="15"/>
  <c r="AF86" i="15"/>
  <c r="AG86" i="15"/>
  <c r="AH86" i="15"/>
  <c r="AI86" i="15"/>
  <c r="AJ86" i="15"/>
  <c r="AK86" i="15"/>
  <c r="AL86" i="15"/>
  <c r="AM86" i="15"/>
  <c r="AN86" i="15"/>
  <c r="AO86" i="15"/>
  <c r="AP86" i="15"/>
  <c r="AQ86" i="15"/>
  <c r="AR86" i="15"/>
  <c r="AS86" i="15"/>
  <c r="AT86" i="15"/>
  <c r="AU86" i="15"/>
  <c r="AV86" i="15"/>
  <c r="AW86" i="15"/>
  <c r="AX86" i="15"/>
  <c r="AY86" i="15"/>
  <c r="AZ86" i="15"/>
  <c r="BA86" i="15"/>
  <c r="BB86" i="15"/>
  <c r="BC86" i="15"/>
  <c r="BD86" i="15"/>
  <c r="BE86" i="15"/>
  <c r="BF86" i="15"/>
  <c r="BG86" i="15"/>
  <c r="BH86" i="15"/>
  <c r="BI86" i="15"/>
  <c r="BJ86" i="15"/>
  <c r="C87" i="15"/>
  <c r="D87" i="15"/>
  <c r="E87" i="15"/>
  <c r="F87" i="15"/>
  <c r="G87" i="15"/>
  <c r="H87" i="15"/>
  <c r="I87" i="15"/>
  <c r="J87" i="15"/>
  <c r="K87" i="15"/>
  <c r="L87" i="15"/>
  <c r="M87" i="15"/>
  <c r="N87" i="15"/>
  <c r="O87" i="15"/>
  <c r="P87" i="15"/>
  <c r="Q87" i="15"/>
  <c r="R87" i="15"/>
  <c r="S87" i="15"/>
  <c r="T87" i="15"/>
  <c r="U87" i="15"/>
  <c r="V87" i="15"/>
  <c r="W87" i="15"/>
  <c r="X87" i="15"/>
  <c r="Y87" i="15"/>
  <c r="Z87" i="15"/>
  <c r="AA87" i="15"/>
  <c r="AB87" i="15"/>
  <c r="AC87" i="15"/>
  <c r="AD87" i="15"/>
  <c r="AE87" i="15"/>
  <c r="AF87" i="15"/>
  <c r="AG87" i="15"/>
  <c r="AH87" i="15"/>
  <c r="AI87" i="15"/>
  <c r="AJ87" i="15"/>
  <c r="AK87" i="15"/>
  <c r="AL87" i="15"/>
  <c r="AM87" i="15"/>
  <c r="AN87" i="15"/>
  <c r="AO87" i="15"/>
  <c r="AP87" i="15"/>
  <c r="AQ87" i="15"/>
  <c r="AR87" i="15"/>
  <c r="AS87" i="15"/>
  <c r="AT87" i="15"/>
  <c r="AU87" i="15"/>
  <c r="AV87" i="15"/>
  <c r="AW87" i="15"/>
  <c r="AX87" i="15"/>
  <c r="AY87" i="15"/>
  <c r="AZ87" i="15"/>
  <c r="BA87" i="15"/>
  <c r="BB87" i="15"/>
  <c r="BC87" i="15"/>
  <c r="BD87" i="15"/>
  <c r="BE87" i="15"/>
  <c r="BF87" i="15"/>
  <c r="BG87" i="15"/>
  <c r="BH87" i="15"/>
  <c r="BI87" i="15"/>
  <c r="BJ87" i="15"/>
  <c r="C88" i="15"/>
  <c r="D88" i="15"/>
  <c r="E88" i="15"/>
  <c r="F88" i="15"/>
  <c r="G88" i="15"/>
  <c r="H88" i="15"/>
  <c r="I88" i="15"/>
  <c r="J88" i="15"/>
  <c r="K88" i="15"/>
  <c r="L88" i="15"/>
  <c r="M88" i="15"/>
  <c r="N88" i="15"/>
  <c r="O88" i="15"/>
  <c r="P88" i="15"/>
  <c r="Q88" i="15"/>
  <c r="R88" i="15"/>
  <c r="S88" i="15"/>
  <c r="T88" i="15"/>
  <c r="U88" i="15"/>
  <c r="V88" i="15"/>
  <c r="W88" i="15"/>
  <c r="X88" i="15"/>
  <c r="Y88" i="15"/>
  <c r="Z88" i="15"/>
  <c r="AA88" i="15"/>
  <c r="AB88" i="15"/>
  <c r="AC88" i="15"/>
  <c r="AD88" i="15"/>
  <c r="AE88" i="15"/>
  <c r="AF88" i="15"/>
  <c r="AG88" i="15"/>
  <c r="AH88" i="15"/>
  <c r="AI88" i="15"/>
  <c r="AJ88" i="15"/>
  <c r="AK88" i="15"/>
  <c r="AL88" i="15"/>
  <c r="AM88" i="15"/>
  <c r="AN88" i="15"/>
  <c r="AO88" i="15"/>
  <c r="AP88" i="15"/>
  <c r="AQ88" i="15"/>
  <c r="AR88" i="15"/>
  <c r="AS88" i="15"/>
  <c r="AT88" i="15"/>
  <c r="AU88" i="15"/>
  <c r="AV88" i="15"/>
  <c r="AW88" i="15"/>
  <c r="AX88" i="15"/>
  <c r="AY88" i="15"/>
  <c r="AZ88" i="15"/>
  <c r="BA88" i="15"/>
  <c r="BB88" i="15"/>
  <c r="BC88" i="15"/>
  <c r="BD88" i="15"/>
  <c r="BE88" i="15"/>
  <c r="BF88" i="15"/>
  <c r="BG88" i="15"/>
  <c r="BH88" i="15"/>
  <c r="BI88" i="15"/>
  <c r="BJ88" i="15"/>
  <c r="C89" i="15"/>
  <c r="D89" i="15"/>
  <c r="E89" i="15"/>
  <c r="F89" i="15"/>
  <c r="G89" i="15"/>
  <c r="H89" i="15"/>
  <c r="I89" i="15"/>
  <c r="J89" i="15"/>
  <c r="K89" i="15"/>
  <c r="L89" i="15"/>
  <c r="M89" i="15"/>
  <c r="N89" i="15"/>
  <c r="O89" i="15"/>
  <c r="P89" i="15"/>
  <c r="Q89" i="15"/>
  <c r="R89" i="15"/>
  <c r="S89" i="15"/>
  <c r="T89" i="15"/>
  <c r="U89" i="15"/>
  <c r="V89" i="15"/>
  <c r="W89" i="15"/>
  <c r="X89" i="15"/>
  <c r="Y89" i="15"/>
  <c r="Z89" i="15"/>
  <c r="AA89" i="15"/>
  <c r="AB89" i="15"/>
  <c r="AC89" i="15"/>
  <c r="AD89" i="15"/>
  <c r="AE89" i="15"/>
  <c r="AF89" i="15"/>
  <c r="AG89" i="15"/>
  <c r="AH89" i="15"/>
  <c r="AI89" i="15"/>
  <c r="AJ89" i="15"/>
  <c r="AK89" i="15"/>
  <c r="AL89" i="15"/>
  <c r="AM89" i="15"/>
  <c r="AN89" i="15"/>
  <c r="AO89" i="15"/>
  <c r="AP89" i="15"/>
  <c r="AQ89" i="15"/>
  <c r="AR89" i="15"/>
  <c r="AS89" i="15"/>
  <c r="AT89" i="15"/>
  <c r="AU89" i="15"/>
  <c r="AV89" i="15"/>
  <c r="AW89" i="15"/>
  <c r="AX89" i="15"/>
  <c r="AY89" i="15"/>
  <c r="AZ89" i="15"/>
  <c r="BA89" i="15"/>
  <c r="BB89" i="15"/>
  <c r="BC89" i="15"/>
  <c r="BD89" i="15"/>
  <c r="BE89" i="15"/>
  <c r="BF89" i="15"/>
  <c r="BG89" i="15"/>
  <c r="BH89" i="15"/>
  <c r="BI89" i="15"/>
  <c r="BJ89" i="15"/>
  <c r="C90" i="15"/>
  <c r="D90" i="15"/>
  <c r="E90" i="15"/>
  <c r="F90" i="15"/>
  <c r="G90" i="15"/>
  <c r="H90" i="15"/>
  <c r="I90" i="15"/>
  <c r="J90" i="15"/>
  <c r="K90" i="15"/>
  <c r="L90" i="15"/>
  <c r="M90" i="15"/>
  <c r="N90" i="15"/>
  <c r="O90" i="15"/>
  <c r="P90" i="15"/>
  <c r="Q90" i="15"/>
  <c r="R90" i="15"/>
  <c r="S90" i="15"/>
  <c r="T90" i="15"/>
  <c r="U90" i="15"/>
  <c r="V90" i="15"/>
  <c r="W90" i="15"/>
  <c r="X90" i="15"/>
  <c r="Y90" i="15"/>
  <c r="Z90" i="15"/>
  <c r="AA90" i="15"/>
  <c r="AB90" i="15"/>
  <c r="AC90" i="15"/>
  <c r="AD90" i="15"/>
  <c r="AE90" i="15"/>
  <c r="AF90" i="15"/>
  <c r="AG90" i="15"/>
  <c r="AH90" i="15"/>
  <c r="AI90" i="15"/>
  <c r="AJ90" i="15"/>
  <c r="AK90" i="15"/>
  <c r="AL90" i="15"/>
  <c r="AM90" i="15"/>
  <c r="AN90" i="15"/>
  <c r="AO90" i="15"/>
  <c r="AP90" i="15"/>
  <c r="AQ90" i="15"/>
  <c r="AR90" i="15"/>
  <c r="AS90" i="15"/>
  <c r="AT90" i="15"/>
  <c r="AU90" i="15"/>
  <c r="AV90" i="15"/>
  <c r="AW90" i="15"/>
  <c r="AX90" i="15"/>
  <c r="AY90" i="15"/>
  <c r="AZ90" i="15"/>
  <c r="BA90" i="15"/>
  <c r="BB90" i="15"/>
  <c r="BC90" i="15"/>
  <c r="BD90" i="15"/>
  <c r="BE90" i="15"/>
  <c r="BF90" i="15"/>
  <c r="BG90" i="15"/>
  <c r="BH90" i="15"/>
  <c r="BI90" i="15"/>
  <c r="BJ90" i="15"/>
  <c r="C91" i="15"/>
  <c r="D91" i="15"/>
  <c r="E91" i="15"/>
  <c r="F91" i="15"/>
  <c r="G91" i="15"/>
  <c r="H91" i="15"/>
  <c r="I91" i="15"/>
  <c r="J91" i="15"/>
  <c r="K91" i="15"/>
  <c r="L91" i="15"/>
  <c r="M91" i="15"/>
  <c r="N91" i="15"/>
  <c r="O91" i="15"/>
  <c r="P91" i="15"/>
  <c r="Q91" i="15"/>
  <c r="R91" i="15"/>
  <c r="S91" i="15"/>
  <c r="T91" i="15"/>
  <c r="U91" i="15"/>
  <c r="V91" i="15"/>
  <c r="W91" i="15"/>
  <c r="X91" i="15"/>
  <c r="Y91" i="15"/>
  <c r="Z91" i="15"/>
  <c r="AA91" i="15"/>
  <c r="AB91" i="15"/>
  <c r="AC91" i="15"/>
  <c r="AD91" i="15"/>
  <c r="AE91" i="15"/>
  <c r="AF91" i="15"/>
  <c r="AG91" i="15"/>
  <c r="AH91" i="15"/>
  <c r="AI91" i="15"/>
  <c r="AJ91" i="15"/>
  <c r="AK91" i="15"/>
  <c r="AL91" i="15"/>
  <c r="AM91" i="15"/>
  <c r="AN91" i="15"/>
  <c r="AO91" i="15"/>
  <c r="AP91" i="15"/>
  <c r="AQ91" i="15"/>
  <c r="AR91" i="15"/>
  <c r="AS91" i="15"/>
  <c r="AT91" i="15"/>
  <c r="AU91" i="15"/>
  <c r="AV91" i="15"/>
  <c r="AW91" i="15"/>
  <c r="AX91" i="15"/>
  <c r="AY91" i="15"/>
  <c r="AZ91" i="15"/>
  <c r="BA91" i="15"/>
  <c r="BB91" i="15"/>
  <c r="BC91" i="15"/>
  <c r="BD91" i="15"/>
  <c r="BE91" i="15"/>
  <c r="BF91" i="15"/>
  <c r="BG91" i="15"/>
  <c r="BH91" i="15"/>
  <c r="BI91" i="15"/>
  <c r="BJ91" i="15"/>
  <c r="C92" i="15"/>
  <c r="D92" i="15"/>
  <c r="E92" i="15"/>
  <c r="F92" i="15"/>
  <c r="G92" i="15"/>
  <c r="H92" i="15"/>
  <c r="I92" i="15"/>
  <c r="J92" i="15"/>
  <c r="K92" i="15"/>
  <c r="L92" i="15"/>
  <c r="M92" i="15"/>
  <c r="N92" i="15"/>
  <c r="O92" i="15"/>
  <c r="P92" i="15"/>
  <c r="Q92" i="15"/>
  <c r="R92" i="15"/>
  <c r="S92" i="15"/>
  <c r="T92" i="15"/>
  <c r="U92" i="15"/>
  <c r="V92" i="15"/>
  <c r="W92" i="15"/>
  <c r="X92" i="15"/>
  <c r="Y92" i="15"/>
  <c r="Z92" i="15"/>
  <c r="AA92" i="15"/>
  <c r="AB92" i="15"/>
  <c r="AC92" i="15"/>
  <c r="AD92" i="15"/>
  <c r="AE92" i="15"/>
  <c r="AF92" i="15"/>
  <c r="AG92" i="15"/>
  <c r="AH92" i="15"/>
  <c r="AI92" i="15"/>
  <c r="AJ92" i="15"/>
  <c r="AK92" i="15"/>
  <c r="AL92" i="15"/>
  <c r="AM92" i="15"/>
  <c r="AN92" i="15"/>
  <c r="AO92" i="15"/>
  <c r="AP92" i="15"/>
  <c r="AQ92" i="15"/>
  <c r="AR92" i="15"/>
  <c r="AS92" i="15"/>
  <c r="AT92" i="15"/>
  <c r="AU92" i="15"/>
  <c r="AV92" i="15"/>
  <c r="AW92" i="15"/>
  <c r="AX92" i="15"/>
  <c r="AY92" i="15"/>
  <c r="AZ92" i="15"/>
  <c r="BA92" i="15"/>
  <c r="BB92" i="15"/>
  <c r="BC92" i="15"/>
  <c r="BD92" i="15"/>
  <c r="BE92" i="15"/>
  <c r="BF92" i="15"/>
  <c r="BG92" i="15"/>
  <c r="BH92" i="15"/>
  <c r="BI92" i="15"/>
  <c r="BJ92" i="15"/>
  <c r="C93" i="15"/>
  <c r="D93" i="15"/>
  <c r="E93" i="15"/>
  <c r="F93" i="15"/>
  <c r="G93" i="15"/>
  <c r="H93" i="15"/>
  <c r="I93" i="15"/>
  <c r="J93" i="15"/>
  <c r="K93" i="15"/>
  <c r="L93" i="15"/>
  <c r="M93" i="15"/>
  <c r="N93" i="15"/>
  <c r="O93" i="15"/>
  <c r="P93" i="15"/>
  <c r="Q93" i="15"/>
  <c r="R93" i="15"/>
  <c r="S93" i="15"/>
  <c r="T93" i="15"/>
  <c r="U93" i="15"/>
  <c r="V93" i="15"/>
  <c r="W93" i="15"/>
  <c r="X93" i="15"/>
  <c r="Y93" i="15"/>
  <c r="Z93" i="15"/>
  <c r="AA93" i="15"/>
  <c r="AB93" i="15"/>
  <c r="AC93" i="15"/>
  <c r="AD93" i="15"/>
  <c r="AE93" i="15"/>
  <c r="AF93" i="15"/>
  <c r="AG93" i="15"/>
  <c r="AH93" i="15"/>
  <c r="AI93" i="15"/>
  <c r="AJ93" i="15"/>
  <c r="AK93" i="15"/>
  <c r="AL93" i="15"/>
  <c r="AM93" i="15"/>
  <c r="AN93" i="15"/>
  <c r="AO93" i="15"/>
  <c r="AP93" i="15"/>
  <c r="AQ93" i="15"/>
  <c r="AR93" i="15"/>
  <c r="AS93" i="15"/>
  <c r="AT93" i="15"/>
  <c r="AU93" i="15"/>
  <c r="AV93" i="15"/>
  <c r="AW93" i="15"/>
  <c r="AX93" i="15"/>
  <c r="AY93" i="15"/>
  <c r="AZ93" i="15"/>
  <c r="BA93" i="15"/>
  <c r="BB93" i="15"/>
  <c r="BC93" i="15"/>
  <c r="BD93" i="15"/>
  <c r="BE93" i="15"/>
  <c r="BF93" i="15"/>
  <c r="BG93" i="15"/>
  <c r="BH93" i="15"/>
  <c r="BI93" i="15"/>
  <c r="BJ93" i="15"/>
  <c r="C94" i="15"/>
  <c r="D94" i="15"/>
  <c r="E94" i="15"/>
  <c r="F94" i="15"/>
  <c r="G94" i="15"/>
  <c r="H94" i="15"/>
  <c r="I94" i="15"/>
  <c r="J94" i="15"/>
  <c r="K94" i="15"/>
  <c r="L94" i="15"/>
  <c r="M94" i="15"/>
  <c r="N94" i="15"/>
  <c r="O94" i="15"/>
  <c r="P94" i="15"/>
  <c r="Q94" i="15"/>
  <c r="R94" i="15"/>
  <c r="S94" i="15"/>
  <c r="T94" i="15"/>
  <c r="U94" i="15"/>
  <c r="V94" i="15"/>
  <c r="W94" i="15"/>
  <c r="X94" i="15"/>
  <c r="Y94" i="15"/>
  <c r="Z94" i="15"/>
  <c r="AA94" i="15"/>
  <c r="AB94" i="15"/>
  <c r="AC94" i="15"/>
  <c r="AD94" i="15"/>
  <c r="AE94" i="15"/>
  <c r="AF94" i="15"/>
  <c r="AG94" i="15"/>
  <c r="AH94" i="15"/>
  <c r="AI94" i="15"/>
  <c r="AJ94" i="15"/>
  <c r="AK94" i="15"/>
  <c r="AL94" i="15"/>
  <c r="AM94" i="15"/>
  <c r="AN94" i="15"/>
  <c r="AO94" i="15"/>
  <c r="AP94" i="15"/>
  <c r="AQ94" i="15"/>
  <c r="AR94" i="15"/>
  <c r="AS94" i="15"/>
  <c r="AT94" i="15"/>
  <c r="AU94" i="15"/>
  <c r="AV94" i="15"/>
  <c r="AW94" i="15"/>
  <c r="AX94" i="15"/>
  <c r="AY94" i="15"/>
  <c r="AZ94" i="15"/>
  <c r="BA94" i="15"/>
  <c r="BB94" i="15"/>
  <c r="BC94" i="15"/>
  <c r="BD94" i="15"/>
  <c r="BE94" i="15"/>
  <c r="BF94" i="15"/>
  <c r="BG94" i="15"/>
  <c r="BH94" i="15"/>
  <c r="BI94" i="15"/>
  <c r="BJ94" i="15"/>
  <c r="C95" i="15"/>
  <c r="D95" i="15"/>
  <c r="E95" i="15"/>
  <c r="F95" i="15"/>
  <c r="G95" i="15"/>
  <c r="H95" i="15"/>
  <c r="I95" i="15"/>
  <c r="J95" i="15"/>
  <c r="K95" i="15"/>
  <c r="L95" i="15"/>
  <c r="M95" i="15"/>
  <c r="N95" i="15"/>
  <c r="O95" i="15"/>
  <c r="P95" i="15"/>
  <c r="Q95" i="15"/>
  <c r="R95" i="15"/>
  <c r="S95" i="15"/>
  <c r="T95" i="15"/>
  <c r="U95" i="15"/>
  <c r="V95" i="15"/>
  <c r="W95" i="15"/>
  <c r="X95" i="15"/>
  <c r="Y95" i="15"/>
  <c r="Z95" i="15"/>
  <c r="AA95" i="15"/>
  <c r="AB95" i="15"/>
  <c r="AC95" i="15"/>
  <c r="AD95" i="15"/>
  <c r="AE95" i="15"/>
  <c r="AF95" i="15"/>
  <c r="AG95" i="15"/>
  <c r="AH95" i="15"/>
  <c r="AI95" i="15"/>
  <c r="AJ95" i="15"/>
  <c r="AK95" i="15"/>
  <c r="AL95" i="15"/>
  <c r="AM95" i="15"/>
  <c r="AN95" i="15"/>
  <c r="AO95" i="15"/>
  <c r="AP95" i="15"/>
  <c r="AQ95" i="15"/>
  <c r="AR95" i="15"/>
  <c r="AS95" i="15"/>
  <c r="AT95" i="15"/>
  <c r="AU95" i="15"/>
  <c r="AV95" i="15"/>
  <c r="AW95" i="15"/>
  <c r="AX95" i="15"/>
  <c r="AY95" i="15"/>
  <c r="AZ95" i="15"/>
  <c r="BA95" i="15"/>
  <c r="BB95" i="15"/>
  <c r="BC95" i="15"/>
  <c r="BD95" i="15"/>
  <c r="BE95" i="15"/>
  <c r="BF95" i="15"/>
  <c r="BG95" i="15"/>
  <c r="BH95" i="15"/>
  <c r="BI95" i="15"/>
  <c r="BJ95" i="15"/>
  <c r="C96" i="15"/>
  <c r="D96" i="15"/>
  <c r="E96" i="15"/>
  <c r="F96" i="15"/>
  <c r="G96" i="15"/>
  <c r="H96" i="15"/>
  <c r="I96" i="15"/>
  <c r="J96" i="15"/>
  <c r="K96" i="15"/>
  <c r="L96" i="15"/>
  <c r="M96" i="15"/>
  <c r="N96" i="15"/>
  <c r="O96" i="15"/>
  <c r="P96" i="15"/>
  <c r="Q96" i="15"/>
  <c r="R96" i="15"/>
  <c r="S96" i="15"/>
  <c r="T96" i="15"/>
  <c r="U96" i="15"/>
  <c r="V96" i="15"/>
  <c r="W96" i="15"/>
  <c r="X96" i="15"/>
  <c r="Y96" i="15"/>
  <c r="Z96" i="15"/>
  <c r="AA96" i="15"/>
  <c r="AB96" i="15"/>
  <c r="AC96" i="15"/>
  <c r="AD96" i="15"/>
  <c r="AE96" i="15"/>
  <c r="AF96" i="15"/>
  <c r="AG96" i="15"/>
  <c r="AH96" i="15"/>
  <c r="AI96" i="15"/>
  <c r="AJ96" i="15"/>
  <c r="AK96" i="15"/>
  <c r="AL96" i="15"/>
  <c r="AM96" i="15"/>
  <c r="AN96" i="15"/>
  <c r="AO96" i="15"/>
  <c r="AP96" i="15"/>
  <c r="AQ96" i="15"/>
  <c r="AR96" i="15"/>
  <c r="AS96" i="15"/>
  <c r="AT96" i="15"/>
  <c r="AU96" i="15"/>
  <c r="AV96" i="15"/>
  <c r="AW96" i="15"/>
  <c r="AX96" i="15"/>
  <c r="AY96" i="15"/>
  <c r="AZ96" i="15"/>
  <c r="BA96" i="15"/>
  <c r="BB96" i="15"/>
  <c r="BC96" i="15"/>
  <c r="BD96" i="15"/>
  <c r="BE96" i="15"/>
  <c r="BF96" i="15"/>
  <c r="BG96" i="15"/>
  <c r="BH96" i="15"/>
  <c r="BI96" i="15"/>
  <c r="BJ96" i="15"/>
  <c r="C97" i="15"/>
  <c r="D97" i="15"/>
  <c r="E97" i="15"/>
  <c r="F97" i="15"/>
  <c r="G97" i="15"/>
  <c r="H97" i="15"/>
  <c r="I97" i="15"/>
  <c r="J97" i="15"/>
  <c r="K97" i="15"/>
  <c r="L97" i="15"/>
  <c r="M97" i="15"/>
  <c r="N97" i="15"/>
  <c r="O97" i="15"/>
  <c r="P97" i="15"/>
  <c r="Q97" i="15"/>
  <c r="R97" i="15"/>
  <c r="S97" i="15"/>
  <c r="T97" i="15"/>
  <c r="U97" i="15"/>
  <c r="V97" i="15"/>
  <c r="W97" i="15"/>
  <c r="X97" i="15"/>
  <c r="Y97" i="15"/>
  <c r="Z97" i="15"/>
  <c r="AA97" i="15"/>
  <c r="AB97" i="15"/>
  <c r="AC97" i="15"/>
  <c r="AD97" i="15"/>
  <c r="AE97" i="15"/>
  <c r="AF97" i="15"/>
  <c r="AG97" i="15"/>
  <c r="AH97" i="15"/>
  <c r="AI97" i="15"/>
  <c r="AJ97" i="15"/>
  <c r="AK97" i="15"/>
  <c r="AL97" i="15"/>
  <c r="AM97" i="15"/>
  <c r="AN97" i="15"/>
  <c r="AO97" i="15"/>
  <c r="AP97" i="15"/>
  <c r="AQ97" i="15"/>
  <c r="AR97" i="15"/>
  <c r="AS97" i="15"/>
  <c r="AT97" i="15"/>
  <c r="AU97" i="15"/>
  <c r="AV97" i="15"/>
  <c r="AW97" i="15"/>
  <c r="AX97" i="15"/>
  <c r="AY97" i="15"/>
  <c r="AZ97" i="15"/>
  <c r="BA97" i="15"/>
  <c r="BB97" i="15"/>
  <c r="BC97" i="15"/>
  <c r="BD97" i="15"/>
  <c r="BE97" i="15"/>
  <c r="BF97" i="15"/>
  <c r="BG97" i="15"/>
  <c r="BH97" i="15"/>
  <c r="BI97" i="15"/>
  <c r="BJ97" i="15"/>
  <c r="C98" i="15"/>
  <c r="D98" i="15"/>
  <c r="E98" i="15"/>
  <c r="F98" i="15"/>
  <c r="G98" i="15"/>
  <c r="H98" i="15"/>
  <c r="I98" i="15"/>
  <c r="J98" i="15"/>
  <c r="K98" i="15"/>
  <c r="L98" i="15"/>
  <c r="M98" i="15"/>
  <c r="N98" i="15"/>
  <c r="O98" i="15"/>
  <c r="P98" i="15"/>
  <c r="Q98" i="15"/>
  <c r="R98" i="15"/>
  <c r="S98" i="15"/>
  <c r="T98" i="15"/>
  <c r="U98" i="15"/>
  <c r="V98" i="15"/>
  <c r="W98" i="15"/>
  <c r="X98" i="15"/>
  <c r="Y98" i="15"/>
  <c r="Z98" i="15"/>
  <c r="AA98" i="15"/>
  <c r="AB98" i="15"/>
  <c r="AC98" i="15"/>
  <c r="AD98" i="15"/>
  <c r="AE98" i="15"/>
  <c r="AF98" i="15"/>
  <c r="AG98" i="15"/>
  <c r="AH98" i="15"/>
  <c r="AI98" i="15"/>
  <c r="AJ98" i="15"/>
  <c r="AK98" i="15"/>
  <c r="AL98" i="15"/>
  <c r="AM98" i="15"/>
  <c r="AN98" i="15"/>
  <c r="AO98" i="15"/>
  <c r="AP98" i="15"/>
  <c r="AQ98" i="15"/>
  <c r="AR98" i="15"/>
  <c r="AS98" i="15"/>
  <c r="AT98" i="15"/>
  <c r="AU98" i="15"/>
  <c r="AV98" i="15"/>
  <c r="AW98" i="15"/>
  <c r="AX98" i="15"/>
  <c r="AY98" i="15"/>
  <c r="AZ98" i="15"/>
  <c r="BA98" i="15"/>
  <c r="BB98" i="15"/>
  <c r="BC98" i="15"/>
  <c r="BD98" i="15"/>
  <c r="BE98" i="15"/>
  <c r="BF98" i="15"/>
  <c r="BG98" i="15"/>
  <c r="BH98" i="15"/>
  <c r="BI98" i="15"/>
  <c r="BJ98" i="15"/>
  <c r="C99" i="15"/>
  <c r="D99" i="15"/>
  <c r="E99" i="15"/>
  <c r="F99" i="15"/>
  <c r="G99" i="15"/>
  <c r="H99" i="15"/>
  <c r="I99" i="15"/>
  <c r="J99" i="15"/>
  <c r="K99" i="15"/>
  <c r="L99" i="15"/>
  <c r="M99" i="15"/>
  <c r="N99" i="15"/>
  <c r="O99" i="15"/>
  <c r="P99" i="15"/>
  <c r="Q99" i="15"/>
  <c r="R99" i="15"/>
  <c r="S99" i="15"/>
  <c r="T99" i="15"/>
  <c r="U99" i="15"/>
  <c r="V99" i="15"/>
  <c r="W99" i="15"/>
  <c r="X99" i="15"/>
  <c r="Y99" i="15"/>
  <c r="Z99" i="15"/>
  <c r="AA99" i="15"/>
  <c r="AB99" i="15"/>
  <c r="AC99" i="15"/>
  <c r="AD99" i="15"/>
  <c r="AE99" i="15"/>
  <c r="AF99" i="15"/>
  <c r="AG99" i="15"/>
  <c r="AH99" i="15"/>
  <c r="AI99" i="15"/>
  <c r="AJ99" i="15"/>
  <c r="AK99" i="15"/>
  <c r="AL99" i="15"/>
  <c r="AM99" i="15"/>
  <c r="AN99" i="15"/>
  <c r="AO99" i="15"/>
  <c r="AP99" i="15"/>
  <c r="AQ99" i="15"/>
  <c r="AR99" i="15"/>
  <c r="AS99" i="15"/>
  <c r="AT99" i="15"/>
  <c r="AU99" i="15"/>
  <c r="AV99" i="15"/>
  <c r="AW99" i="15"/>
  <c r="AX99" i="15"/>
  <c r="AY99" i="15"/>
  <c r="AZ99" i="15"/>
  <c r="BA99" i="15"/>
  <c r="BB99" i="15"/>
  <c r="BC99" i="15"/>
  <c r="BD99" i="15"/>
  <c r="BE99" i="15"/>
  <c r="BF99" i="15"/>
  <c r="BG99" i="15"/>
  <c r="BH99" i="15"/>
  <c r="BI99" i="15"/>
  <c r="BJ99" i="15"/>
  <c r="C100" i="15"/>
  <c r="D100" i="15"/>
  <c r="E100" i="15"/>
  <c r="F100" i="15"/>
  <c r="G100" i="15"/>
  <c r="H100" i="15"/>
  <c r="I100" i="15"/>
  <c r="J100" i="15"/>
  <c r="K100" i="15"/>
  <c r="L100" i="15"/>
  <c r="M100" i="15"/>
  <c r="N100" i="15"/>
  <c r="O100" i="15"/>
  <c r="P100" i="15"/>
  <c r="Q100" i="15"/>
  <c r="R100" i="15"/>
  <c r="S100" i="15"/>
  <c r="T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AT100" i="15"/>
  <c r="AU100" i="15"/>
  <c r="AV100" i="15"/>
  <c r="AW100" i="15"/>
  <c r="AX100" i="15"/>
  <c r="AY100" i="15"/>
  <c r="AZ100" i="15"/>
  <c r="BA100" i="15"/>
  <c r="BB100" i="15"/>
  <c r="BC100" i="15"/>
  <c r="BD100" i="15"/>
  <c r="BE100" i="15"/>
  <c r="BF100" i="15"/>
  <c r="BG100" i="15"/>
  <c r="BH100" i="15"/>
  <c r="BI100" i="15"/>
  <c r="BJ100" i="15"/>
  <c r="C101" i="15"/>
  <c r="D101" i="15"/>
  <c r="E101" i="15"/>
  <c r="F101" i="15"/>
  <c r="G101" i="15"/>
  <c r="H101" i="15"/>
  <c r="I101" i="15"/>
  <c r="J101" i="15"/>
  <c r="K101" i="15"/>
  <c r="L101" i="15"/>
  <c r="M101" i="15"/>
  <c r="N101" i="15"/>
  <c r="O101" i="15"/>
  <c r="P101" i="15"/>
  <c r="Q101" i="15"/>
  <c r="R101" i="15"/>
  <c r="S101" i="15"/>
  <c r="T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AT101" i="15"/>
  <c r="AU101" i="15"/>
  <c r="AV101" i="15"/>
  <c r="AW101" i="15"/>
  <c r="AX101" i="15"/>
  <c r="AY101" i="15"/>
  <c r="AZ101" i="15"/>
  <c r="BA101" i="15"/>
  <c r="BB101" i="15"/>
  <c r="BC101" i="15"/>
  <c r="BD101" i="15"/>
  <c r="BE101" i="15"/>
  <c r="BF101" i="15"/>
  <c r="BG101" i="15"/>
  <c r="BH101" i="15"/>
  <c r="BI101" i="15"/>
  <c r="BJ101" i="15"/>
  <c r="C102" i="15"/>
  <c r="D102" i="15"/>
  <c r="E102" i="15"/>
  <c r="F102" i="15"/>
  <c r="G102" i="15"/>
  <c r="H102" i="15"/>
  <c r="I102" i="15"/>
  <c r="J102" i="15"/>
  <c r="K102" i="15"/>
  <c r="L102" i="15"/>
  <c r="M102" i="15"/>
  <c r="N102" i="15"/>
  <c r="O102" i="15"/>
  <c r="P102" i="15"/>
  <c r="Q102" i="15"/>
  <c r="R102" i="15"/>
  <c r="S102" i="15"/>
  <c r="T102" i="15"/>
  <c r="U102" i="15"/>
  <c r="V102" i="15"/>
  <c r="W102" i="15"/>
  <c r="X102" i="15"/>
  <c r="Y102" i="15"/>
  <c r="Z102" i="15"/>
  <c r="AA102" i="15"/>
  <c r="AB102" i="15"/>
  <c r="AC102" i="15"/>
  <c r="AD102" i="15"/>
  <c r="AE102" i="15"/>
  <c r="AF102" i="15"/>
  <c r="AG102" i="15"/>
  <c r="AH102" i="15"/>
  <c r="AI102" i="15"/>
  <c r="AJ102" i="15"/>
  <c r="AK102" i="15"/>
  <c r="AL102" i="15"/>
  <c r="AM102" i="15"/>
  <c r="AN102" i="15"/>
  <c r="AO102" i="15"/>
  <c r="AP102" i="15"/>
  <c r="AQ102" i="15"/>
  <c r="AR102" i="15"/>
  <c r="AS102" i="15"/>
  <c r="AT102" i="15"/>
  <c r="AU102" i="15"/>
  <c r="AV102" i="15"/>
  <c r="AW102" i="15"/>
  <c r="AX102" i="15"/>
  <c r="AY102" i="15"/>
  <c r="AZ102" i="15"/>
  <c r="BA102" i="15"/>
  <c r="BB102" i="15"/>
  <c r="BC102" i="15"/>
  <c r="BD102" i="15"/>
  <c r="BE102" i="15"/>
  <c r="BF102" i="15"/>
  <c r="BG102" i="15"/>
  <c r="BH102" i="15"/>
  <c r="BI102" i="15"/>
  <c r="BJ102" i="15"/>
  <c r="C103" i="15"/>
  <c r="D103" i="15"/>
  <c r="E103" i="15"/>
  <c r="F103" i="15"/>
  <c r="G103" i="15"/>
  <c r="H103" i="15"/>
  <c r="I103" i="15"/>
  <c r="J103" i="15"/>
  <c r="K103" i="15"/>
  <c r="L103" i="15"/>
  <c r="M103" i="15"/>
  <c r="N103" i="15"/>
  <c r="O103" i="15"/>
  <c r="P103" i="15"/>
  <c r="Q103" i="15"/>
  <c r="R103" i="15"/>
  <c r="S103" i="15"/>
  <c r="T103" i="15"/>
  <c r="U103" i="15"/>
  <c r="V103" i="15"/>
  <c r="W103" i="15"/>
  <c r="X103" i="15"/>
  <c r="Y103" i="15"/>
  <c r="Z103" i="15"/>
  <c r="AA103" i="15"/>
  <c r="AB103" i="15"/>
  <c r="AC103" i="15"/>
  <c r="AD103" i="15"/>
  <c r="AE103" i="15"/>
  <c r="AF103" i="15"/>
  <c r="AG103" i="15"/>
  <c r="AH103" i="15"/>
  <c r="AI103" i="15"/>
  <c r="AJ103" i="15"/>
  <c r="AK103" i="15"/>
  <c r="AL103" i="15"/>
  <c r="AM103" i="15"/>
  <c r="AN103" i="15"/>
  <c r="AO103" i="15"/>
  <c r="AP103" i="15"/>
  <c r="AQ103" i="15"/>
  <c r="AR103" i="15"/>
  <c r="AS103" i="15"/>
  <c r="AT103" i="15"/>
  <c r="AU103" i="15"/>
  <c r="AV103" i="15"/>
  <c r="AW103" i="15"/>
  <c r="AX103" i="15"/>
  <c r="AY103" i="15"/>
  <c r="AZ103" i="15"/>
  <c r="BA103" i="15"/>
  <c r="BB103" i="15"/>
  <c r="BC103" i="15"/>
  <c r="BD103" i="15"/>
  <c r="BE103" i="15"/>
  <c r="BF103" i="15"/>
  <c r="BG103" i="15"/>
  <c r="BH103" i="15"/>
  <c r="BI103" i="15"/>
  <c r="BJ103" i="15"/>
  <c r="C104" i="15"/>
  <c r="D104" i="15"/>
  <c r="E104" i="15"/>
  <c r="F104" i="15"/>
  <c r="G104" i="15"/>
  <c r="H104" i="15"/>
  <c r="I104" i="15"/>
  <c r="J104" i="15"/>
  <c r="K104" i="15"/>
  <c r="L104" i="15"/>
  <c r="M104" i="15"/>
  <c r="N104" i="15"/>
  <c r="O104" i="15"/>
  <c r="P104" i="15"/>
  <c r="Q104" i="15"/>
  <c r="R104" i="15"/>
  <c r="S104" i="15"/>
  <c r="T104" i="15"/>
  <c r="U104" i="15"/>
  <c r="V104" i="15"/>
  <c r="W104" i="15"/>
  <c r="X104" i="15"/>
  <c r="Y104" i="15"/>
  <c r="Z104" i="15"/>
  <c r="AA104" i="15"/>
  <c r="AB104" i="15"/>
  <c r="AC104" i="15"/>
  <c r="AD104" i="15"/>
  <c r="AE104" i="15"/>
  <c r="AF104" i="15"/>
  <c r="AG104" i="15"/>
  <c r="AH104" i="15"/>
  <c r="AI104" i="15"/>
  <c r="AJ104" i="15"/>
  <c r="AK104" i="15"/>
  <c r="AL104" i="15"/>
  <c r="AM104" i="15"/>
  <c r="AN104" i="15"/>
  <c r="AO104" i="15"/>
  <c r="AP104" i="15"/>
  <c r="AQ104" i="15"/>
  <c r="AR104" i="15"/>
  <c r="AS104" i="15"/>
  <c r="AT104" i="15"/>
  <c r="AU104" i="15"/>
  <c r="AV104" i="15"/>
  <c r="AW104" i="15"/>
  <c r="AX104" i="15"/>
  <c r="AY104" i="15"/>
  <c r="AZ104" i="15"/>
  <c r="BA104" i="15"/>
  <c r="BB104" i="15"/>
  <c r="BC104" i="15"/>
  <c r="BD104" i="15"/>
  <c r="BE104" i="15"/>
  <c r="BF104" i="15"/>
  <c r="BG104" i="15"/>
  <c r="BH104" i="15"/>
  <c r="BI104" i="15"/>
  <c r="BJ104" i="15"/>
  <c r="C105" i="15"/>
  <c r="D105" i="15"/>
  <c r="E105" i="15"/>
  <c r="F105" i="15"/>
  <c r="G105" i="15"/>
  <c r="H105" i="15"/>
  <c r="I105" i="15"/>
  <c r="J105" i="15"/>
  <c r="K105" i="15"/>
  <c r="L105" i="15"/>
  <c r="M105" i="15"/>
  <c r="N105" i="15"/>
  <c r="O105" i="15"/>
  <c r="P105" i="15"/>
  <c r="Q105" i="15"/>
  <c r="R105" i="15"/>
  <c r="S105" i="15"/>
  <c r="T105" i="15"/>
  <c r="U105" i="15"/>
  <c r="V105" i="15"/>
  <c r="W105" i="15"/>
  <c r="X105" i="15"/>
  <c r="Y105" i="15"/>
  <c r="Z105" i="15"/>
  <c r="AA105" i="15"/>
  <c r="AB105" i="15"/>
  <c r="AC105" i="15"/>
  <c r="AD105" i="15"/>
  <c r="AE105" i="15"/>
  <c r="AF105" i="15"/>
  <c r="AG105" i="15"/>
  <c r="AH105" i="15"/>
  <c r="AI105" i="15"/>
  <c r="AJ105" i="15"/>
  <c r="AK105" i="15"/>
  <c r="AL105" i="15"/>
  <c r="AM105" i="15"/>
  <c r="AN105" i="15"/>
  <c r="AO105" i="15"/>
  <c r="AP105" i="15"/>
  <c r="AQ105" i="15"/>
  <c r="AR105" i="15"/>
  <c r="AS105" i="15"/>
  <c r="AT105" i="15"/>
  <c r="AU105" i="15"/>
  <c r="AV105" i="15"/>
  <c r="AW105" i="15"/>
  <c r="AX105" i="15"/>
  <c r="AY105" i="15"/>
  <c r="AZ105" i="15"/>
  <c r="BA105" i="15"/>
  <c r="BB105" i="15"/>
  <c r="BC105" i="15"/>
  <c r="BD105" i="15"/>
  <c r="BE105" i="15"/>
  <c r="BF105" i="15"/>
  <c r="BG105" i="15"/>
  <c r="BH105" i="15"/>
  <c r="BI105" i="15"/>
  <c r="BJ105" i="15"/>
  <c r="C106" i="15"/>
  <c r="D106" i="15"/>
  <c r="E106" i="15"/>
  <c r="F106" i="15"/>
  <c r="G106" i="15"/>
  <c r="H106" i="15"/>
  <c r="I106" i="15"/>
  <c r="J106" i="15"/>
  <c r="K106" i="15"/>
  <c r="L106" i="15"/>
  <c r="M106" i="15"/>
  <c r="N106" i="15"/>
  <c r="O106" i="15"/>
  <c r="P106" i="15"/>
  <c r="Q106" i="15"/>
  <c r="R106" i="15"/>
  <c r="S106" i="15"/>
  <c r="T106" i="15"/>
  <c r="U106" i="15"/>
  <c r="V106" i="15"/>
  <c r="W106" i="15"/>
  <c r="X106" i="15"/>
  <c r="Y106" i="15"/>
  <c r="Z106" i="15"/>
  <c r="AA106" i="15"/>
  <c r="AB106" i="15"/>
  <c r="AC106" i="15"/>
  <c r="AD106" i="15"/>
  <c r="AE106" i="15"/>
  <c r="AF106" i="15"/>
  <c r="AG106" i="15"/>
  <c r="AH106" i="15"/>
  <c r="AI106" i="15"/>
  <c r="AJ106" i="15"/>
  <c r="AK106" i="15"/>
  <c r="AL106" i="15"/>
  <c r="AM106" i="15"/>
  <c r="AN106" i="15"/>
  <c r="AO106" i="15"/>
  <c r="AP106" i="15"/>
  <c r="AQ106" i="15"/>
  <c r="AR106" i="15"/>
  <c r="AS106" i="15"/>
  <c r="AT106" i="15"/>
  <c r="AU106" i="15"/>
  <c r="AV106" i="15"/>
  <c r="AW106" i="15"/>
  <c r="AX106" i="15"/>
  <c r="AY106" i="15"/>
  <c r="AZ106" i="15"/>
  <c r="BA106" i="15"/>
  <c r="BB106" i="15"/>
  <c r="BC106" i="15"/>
  <c r="BD106" i="15"/>
  <c r="BE106" i="15"/>
  <c r="BF106" i="15"/>
  <c r="BG106" i="15"/>
  <c r="BH106" i="15"/>
  <c r="BI106" i="15"/>
  <c r="BJ106" i="15"/>
  <c r="C107" i="15"/>
  <c r="D107" i="15"/>
  <c r="E107" i="15"/>
  <c r="F107" i="15"/>
  <c r="G107" i="15"/>
  <c r="H107" i="15"/>
  <c r="I107" i="15"/>
  <c r="J107" i="15"/>
  <c r="K107" i="15"/>
  <c r="L107" i="15"/>
  <c r="M107" i="15"/>
  <c r="N107" i="15"/>
  <c r="O107" i="15"/>
  <c r="P107" i="15"/>
  <c r="Q107" i="15"/>
  <c r="R107" i="15"/>
  <c r="S107" i="15"/>
  <c r="T107" i="15"/>
  <c r="U107" i="15"/>
  <c r="V107" i="15"/>
  <c r="W107" i="15"/>
  <c r="X107" i="15"/>
  <c r="Y107" i="15"/>
  <c r="Z107" i="15"/>
  <c r="AA107" i="15"/>
  <c r="AB107" i="15"/>
  <c r="AC107" i="15"/>
  <c r="AD107" i="15"/>
  <c r="AE107" i="15"/>
  <c r="AF107" i="15"/>
  <c r="AG107" i="15"/>
  <c r="AH107" i="15"/>
  <c r="AI107" i="15"/>
  <c r="AJ107" i="15"/>
  <c r="AK107" i="15"/>
  <c r="AL107" i="15"/>
  <c r="AM107" i="15"/>
  <c r="AN107" i="15"/>
  <c r="AO107" i="15"/>
  <c r="AP107" i="15"/>
  <c r="AQ107" i="15"/>
  <c r="AR107" i="15"/>
  <c r="AS107" i="15"/>
  <c r="AT107" i="15"/>
  <c r="AU107" i="15"/>
  <c r="AV107" i="15"/>
  <c r="AW107" i="15"/>
  <c r="AX107" i="15"/>
  <c r="AY107" i="15"/>
  <c r="AZ107" i="15"/>
  <c r="BA107" i="15"/>
  <c r="BB107" i="15"/>
  <c r="BC107" i="15"/>
  <c r="BD107" i="15"/>
  <c r="BE107" i="15"/>
  <c r="BF107" i="15"/>
  <c r="BG107" i="15"/>
  <c r="BH107" i="15"/>
  <c r="BI107" i="15"/>
  <c r="BJ107" i="15"/>
  <c r="C108" i="15"/>
  <c r="D108" i="15"/>
  <c r="E108" i="15"/>
  <c r="F108" i="15"/>
  <c r="G108" i="15"/>
  <c r="H108" i="15"/>
  <c r="I108" i="15"/>
  <c r="J108" i="15"/>
  <c r="K108" i="15"/>
  <c r="L108" i="15"/>
  <c r="M108" i="15"/>
  <c r="N108" i="15"/>
  <c r="O108" i="15"/>
  <c r="P108" i="15"/>
  <c r="Q108" i="15"/>
  <c r="R108" i="15"/>
  <c r="S108" i="15"/>
  <c r="T108" i="15"/>
  <c r="U108" i="15"/>
  <c r="V108" i="15"/>
  <c r="W108" i="15"/>
  <c r="X108" i="15"/>
  <c r="Y108" i="15"/>
  <c r="Z108" i="15"/>
  <c r="AA108" i="15"/>
  <c r="AB108" i="15"/>
  <c r="AC108" i="15"/>
  <c r="AD108" i="15"/>
  <c r="AE108" i="15"/>
  <c r="AF108" i="15"/>
  <c r="AG108" i="15"/>
  <c r="AH108" i="15"/>
  <c r="AI108" i="15"/>
  <c r="AJ108" i="15"/>
  <c r="AK108" i="15"/>
  <c r="AL108" i="15"/>
  <c r="AM108" i="15"/>
  <c r="AN108" i="15"/>
  <c r="AO108" i="15"/>
  <c r="AP108" i="15"/>
  <c r="AQ108" i="15"/>
  <c r="AR108" i="15"/>
  <c r="AS108" i="15"/>
  <c r="AT108" i="15"/>
  <c r="AU108" i="15"/>
  <c r="AV108" i="15"/>
  <c r="AW108" i="15"/>
  <c r="AX108" i="15"/>
  <c r="AY108" i="15"/>
  <c r="AZ108" i="15"/>
  <c r="BA108" i="15"/>
  <c r="BB108" i="15"/>
  <c r="BC108" i="15"/>
  <c r="BD108" i="15"/>
  <c r="BE108" i="15"/>
  <c r="BF108" i="15"/>
  <c r="BG108" i="15"/>
  <c r="BH108" i="15"/>
  <c r="BI108" i="15"/>
  <c r="BJ108" i="15"/>
  <c r="C109" i="15"/>
  <c r="D109" i="15"/>
  <c r="E109" i="15"/>
  <c r="F109" i="15"/>
  <c r="G109" i="15"/>
  <c r="H109" i="15"/>
  <c r="I109" i="15"/>
  <c r="J109" i="15"/>
  <c r="K109" i="15"/>
  <c r="L109" i="15"/>
  <c r="M109" i="15"/>
  <c r="N109" i="15"/>
  <c r="O109" i="15"/>
  <c r="P109" i="15"/>
  <c r="Q109" i="15"/>
  <c r="R109" i="15"/>
  <c r="S109" i="15"/>
  <c r="T109" i="15"/>
  <c r="U109" i="15"/>
  <c r="V109" i="15"/>
  <c r="W109" i="15"/>
  <c r="X109" i="15"/>
  <c r="Y109" i="15"/>
  <c r="Z109" i="15"/>
  <c r="AA109" i="15"/>
  <c r="AB109" i="15"/>
  <c r="AC109" i="15"/>
  <c r="AD109" i="15"/>
  <c r="AE109" i="15"/>
  <c r="AF109" i="15"/>
  <c r="AG109" i="15"/>
  <c r="AH109" i="15"/>
  <c r="AI109" i="15"/>
  <c r="AJ109" i="15"/>
  <c r="AK109" i="15"/>
  <c r="AL109" i="15"/>
  <c r="AM109" i="15"/>
  <c r="AN109" i="15"/>
  <c r="AO109" i="15"/>
  <c r="AP109" i="15"/>
  <c r="AQ109" i="15"/>
  <c r="AR109" i="15"/>
  <c r="AS109" i="15"/>
  <c r="AT109" i="15"/>
  <c r="AU109" i="15"/>
  <c r="AV109" i="15"/>
  <c r="AW109" i="15"/>
  <c r="AX109" i="15"/>
  <c r="AY109" i="15"/>
  <c r="AZ109" i="15"/>
  <c r="BA109" i="15"/>
  <c r="BB109" i="15"/>
  <c r="BC109" i="15"/>
  <c r="BD109" i="15"/>
  <c r="BE109" i="15"/>
  <c r="BF109" i="15"/>
  <c r="BG109" i="15"/>
  <c r="BH109" i="15"/>
  <c r="BI109" i="15"/>
  <c r="BJ109" i="15"/>
  <c r="C110" i="15"/>
  <c r="D110" i="15"/>
  <c r="E110" i="15"/>
  <c r="F110" i="15"/>
  <c r="G110" i="15"/>
  <c r="H110" i="15"/>
  <c r="I110" i="15"/>
  <c r="J110" i="15"/>
  <c r="K110" i="15"/>
  <c r="L110" i="15"/>
  <c r="M110" i="15"/>
  <c r="N110" i="15"/>
  <c r="O110" i="15"/>
  <c r="P110" i="15"/>
  <c r="Q110" i="15"/>
  <c r="R110" i="15"/>
  <c r="S110" i="15"/>
  <c r="T110" i="15"/>
  <c r="U110" i="15"/>
  <c r="V110" i="15"/>
  <c r="W110" i="15"/>
  <c r="X110" i="15"/>
  <c r="Y110" i="15"/>
  <c r="Z110" i="15"/>
  <c r="AA110" i="15"/>
  <c r="AB110" i="15"/>
  <c r="AC110" i="15"/>
  <c r="AD110" i="15"/>
  <c r="AE110" i="15"/>
  <c r="AF110" i="15"/>
  <c r="AG110" i="15"/>
  <c r="AH110" i="15"/>
  <c r="AI110" i="15"/>
  <c r="AJ110" i="15"/>
  <c r="AK110" i="15"/>
  <c r="AL110" i="15"/>
  <c r="AM110" i="15"/>
  <c r="AN110" i="15"/>
  <c r="AO110" i="15"/>
  <c r="AP110" i="15"/>
  <c r="AQ110" i="15"/>
  <c r="AR110" i="15"/>
  <c r="AS110" i="15"/>
  <c r="AT110" i="15"/>
  <c r="AU110" i="15"/>
  <c r="AV110" i="15"/>
  <c r="AW110" i="15"/>
  <c r="AX110" i="15"/>
  <c r="AY110" i="15"/>
  <c r="AZ110" i="15"/>
  <c r="BA110" i="15"/>
  <c r="BB110" i="15"/>
  <c r="BC110" i="15"/>
  <c r="BD110" i="15"/>
  <c r="BE110" i="15"/>
  <c r="BF110" i="15"/>
  <c r="BG110" i="15"/>
  <c r="BH110" i="15"/>
  <c r="BI110" i="15"/>
  <c r="BJ110" i="15"/>
  <c r="C111" i="15"/>
  <c r="D111" i="15"/>
  <c r="E111" i="15"/>
  <c r="F111" i="15"/>
  <c r="G111" i="15"/>
  <c r="H111" i="15"/>
  <c r="I111" i="15"/>
  <c r="J111" i="15"/>
  <c r="K111" i="15"/>
  <c r="L111" i="15"/>
  <c r="M111" i="15"/>
  <c r="N111" i="15"/>
  <c r="O111" i="15"/>
  <c r="P111" i="15"/>
  <c r="Q111" i="15"/>
  <c r="R111" i="15"/>
  <c r="S111" i="15"/>
  <c r="T111" i="15"/>
  <c r="U111" i="15"/>
  <c r="V111" i="15"/>
  <c r="W111" i="15"/>
  <c r="X111" i="15"/>
  <c r="Y111" i="15"/>
  <c r="Z111" i="15"/>
  <c r="AA111" i="15"/>
  <c r="AB111" i="15"/>
  <c r="AC111" i="15"/>
  <c r="AD111" i="15"/>
  <c r="AE111" i="15"/>
  <c r="AF111" i="15"/>
  <c r="AG111" i="15"/>
  <c r="AH111" i="15"/>
  <c r="AI111" i="15"/>
  <c r="AJ111" i="15"/>
  <c r="AK111" i="15"/>
  <c r="AL111" i="15"/>
  <c r="AM111" i="15"/>
  <c r="AN111" i="15"/>
  <c r="AO111" i="15"/>
  <c r="AP111" i="15"/>
  <c r="AQ111" i="15"/>
  <c r="AR111" i="15"/>
  <c r="AS111" i="15"/>
  <c r="AT111" i="15"/>
  <c r="AU111" i="15"/>
  <c r="AV111" i="15"/>
  <c r="AW111" i="15"/>
  <c r="AX111" i="15"/>
  <c r="AY111" i="15"/>
  <c r="AZ111" i="15"/>
  <c r="BA111" i="15"/>
  <c r="BB111" i="15"/>
  <c r="BC111" i="15"/>
  <c r="BD111" i="15"/>
  <c r="BE111" i="15"/>
  <c r="BF111" i="15"/>
  <c r="BG111" i="15"/>
  <c r="BH111" i="15"/>
  <c r="BI111" i="15"/>
  <c r="BJ111" i="15"/>
  <c r="C112" i="15"/>
  <c r="D112" i="15"/>
  <c r="E112" i="15"/>
  <c r="F112" i="15"/>
  <c r="G112" i="15"/>
  <c r="H112" i="15"/>
  <c r="I112" i="15"/>
  <c r="J112" i="15"/>
  <c r="K112" i="15"/>
  <c r="L112" i="15"/>
  <c r="M112" i="15"/>
  <c r="N112" i="15"/>
  <c r="O112" i="15"/>
  <c r="P112" i="15"/>
  <c r="Q112" i="15"/>
  <c r="R112" i="15"/>
  <c r="S112" i="15"/>
  <c r="T112" i="15"/>
  <c r="U112" i="15"/>
  <c r="V112" i="15"/>
  <c r="W112" i="15"/>
  <c r="X112" i="15"/>
  <c r="Y112" i="15"/>
  <c r="Z112" i="15"/>
  <c r="AA112" i="15"/>
  <c r="AB112" i="15"/>
  <c r="AC112" i="15"/>
  <c r="AD112" i="15"/>
  <c r="AE112" i="15"/>
  <c r="AF112" i="15"/>
  <c r="AG112" i="15"/>
  <c r="AH112" i="15"/>
  <c r="AI112" i="15"/>
  <c r="AJ112" i="15"/>
  <c r="AK112" i="15"/>
  <c r="AL112" i="15"/>
  <c r="AM112" i="15"/>
  <c r="AN112" i="15"/>
  <c r="AO112" i="15"/>
  <c r="AP112" i="15"/>
  <c r="AQ112" i="15"/>
  <c r="AR112" i="15"/>
  <c r="AS112" i="15"/>
  <c r="AT112" i="15"/>
  <c r="AU112" i="15"/>
  <c r="AV112" i="15"/>
  <c r="AW112" i="15"/>
  <c r="AX112" i="15"/>
  <c r="AY112" i="15"/>
  <c r="AZ112" i="15"/>
  <c r="BA112" i="15"/>
  <c r="BB112" i="15"/>
  <c r="BC112" i="15"/>
  <c r="BD112" i="15"/>
  <c r="BE112" i="15"/>
  <c r="BF112" i="15"/>
  <c r="BG112" i="15"/>
  <c r="BH112" i="15"/>
  <c r="BI112" i="15"/>
  <c r="BJ112" i="15"/>
  <c r="C113" i="15"/>
  <c r="D113" i="15"/>
  <c r="E113" i="15"/>
  <c r="F113" i="15"/>
  <c r="G113" i="15"/>
  <c r="H113" i="15"/>
  <c r="I113" i="15"/>
  <c r="J113" i="15"/>
  <c r="K113" i="15"/>
  <c r="L113" i="15"/>
  <c r="M113" i="15"/>
  <c r="N113" i="15"/>
  <c r="O113" i="15"/>
  <c r="P113" i="15"/>
  <c r="Q113" i="15"/>
  <c r="R113" i="15"/>
  <c r="S113" i="15"/>
  <c r="T113" i="15"/>
  <c r="U113" i="15"/>
  <c r="V113" i="15"/>
  <c r="W113" i="15"/>
  <c r="X113" i="15"/>
  <c r="Y113" i="15"/>
  <c r="Z113" i="15"/>
  <c r="AA113" i="15"/>
  <c r="AB113" i="15"/>
  <c r="AC113" i="15"/>
  <c r="AD113" i="15"/>
  <c r="AE113" i="15"/>
  <c r="AF113" i="15"/>
  <c r="AG113" i="15"/>
  <c r="AH113" i="15"/>
  <c r="AI113" i="15"/>
  <c r="AJ113" i="15"/>
  <c r="AK113" i="15"/>
  <c r="AL113" i="15"/>
  <c r="AM113" i="15"/>
  <c r="AN113" i="15"/>
  <c r="AO113" i="15"/>
  <c r="AP113" i="15"/>
  <c r="AQ113" i="15"/>
  <c r="AR113" i="15"/>
  <c r="AS113" i="15"/>
  <c r="AT113" i="15"/>
  <c r="AU113" i="15"/>
  <c r="AV113" i="15"/>
  <c r="AW113" i="15"/>
  <c r="AX113" i="15"/>
  <c r="AY113" i="15"/>
  <c r="AZ113" i="15"/>
  <c r="BA113" i="15"/>
  <c r="BB113" i="15"/>
  <c r="BC113" i="15"/>
  <c r="BD113" i="15"/>
  <c r="BE113" i="15"/>
  <c r="BF113" i="15"/>
  <c r="BG113" i="15"/>
  <c r="BH113" i="15"/>
  <c r="BI113" i="15"/>
  <c r="BJ113" i="15"/>
  <c r="C114" i="15"/>
  <c r="D114" i="15"/>
  <c r="E114" i="15"/>
  <c r="F114" i="15"/>
  <c r="G114" i="15"/>
  <c r="H114" i="15"/>
  <c r="I114" i="15"/>
  <c r="J114" i="15"/>
  <c r="K114" i="15"/>
  <c r="L114" i="15"/>
  <c r="M114" i="15"/>
  <c r="N114" i="15"/>
  <c r="O114" i="15"/>
  <c r="P114" i="15"/>
  <c r="Q114" i="15"/>
  <c r="R114" i="15"/>
  <c r="S114" i="15"/>
  <c r="T114" i="15"/>
  <c r="U114" i="15"/>
  <c r="V114" i="15"/>
  <c r="W114" i="15"/>
  <c r="X114" i="15"/>
  <c r="Y114" i="15"/>
  <c r="Z114" i="15"/>
  <c r="AA114" i="15"/>
  <c r="AB114" i="15"/>
  <c r="AC114" i="15"/>
  <c r="AD114" i="15"/>
  <c r="AE114" i="15"/>
  <c r="AF114" i="15"/>
  <c r="AG114" i="15"/>
  <c r="AH114" i="15"/>
  <c r="AI114" i="15"/>
  <c r="AJ114" i="15"/>
  <c r="AK114" i="15"/>
  <c r="AL114" i="15"/>
  <c r="AM114" i="15"/>
  <c r="AN114" i="15"/>
  <c r="AO114" i="15"/>
  <c r="AP114" i="15"/>
  <c r="AQ114" i="15"/>
  <c r="AR114" i="15"/>
  <c r="AS114" i="15"/>
  <c r="AT114" i="15"/>
  <c r="AU114" i="15"/>
  <c r="AV114" i="15"/>
  <c r="AW114" i="15"/>
  <c r="AX114" i="15"/>
  <c r="AY114" i="15"/>
  <c r="AZ114" i="15"/>
  <c r="BA114" i="15"/>
  <c r="BB114" i="15"/>
  <c r="BC114" i="15"/>
  <c r="BD114" i="15"/>
  <c r="BE114" i="15"/>
  <c r="BF114" i="15"/>
  <c r="BG114" i="15"/>
  <c r="BH114" i="15"/>
  <c r="BI114" i="15"/>
  <c r="BJ114" i="15"/>
  <c r="C115" i="15"/>
  <c r="D115" i="15"/>
  <c r="E115" i="15"/>
  <c r="F115" i="15"/>
  <c r="G115" i="15"/>
  <c r="H115" i="15"/>
  <c r="I115" i="15"/>
  <c r="J115" i="15"/>
  <c r="K115" i="15"/>
  <c r="L115" i="15"/>
  <c r="M115" i="15"/>
  <c r="N115" i="15"/>
  <c r="O115" i="15"/>
  <c r="P115" i="15"/>
  <c r="Q115" i="15"/>
  <c r="R115" i="15"/>
  <c r="S115" i="15"/>
  <c r="T115" i="15"/>
  <c r="U115" i="15"/>
  <c r="V115" i="15"/>
  <c r="W115" i="15"/>
  <c r="X115" i="15"/>
  <c r="Y115" i="15"/>
  <c r="Z115" i="15"/>
  <c r="AA115" i="15"/>
  <c r="AB115" i="15"/>
  <c r="AC115" i="15"/>
  <c r="AD115" i="15"/>
  <c r="AE115" i="15"/>
  <c r="AF115" i="15"/>
  <c r="AG115" i="15"/>
  <c r="AH115" i="15"/>
  <c r="AI115" i="15"/>
  <c r="AJ115" i="15"/>
  <c r="AK115" i="15"/>
  <c r="AL115" i="15"/>
  <c r="AM115" i="15"/>
  <c r="AN115" i="15"/>
  <c r="AO115" i="15"/>
  <c r="AP115" i="15"/>
  <c r="AQ115" i="15"/>
  <c r="AR115" i="15"/>
  <c r="AS115" i="15"/>
  <c r="AT115" i="15"/>
  <c r="AU115" i="15"/>
  <c r="AV115" i="15"/>
  <c r="AW115" i="15"/>
  <c r="AX115" i="15"/>
  <c r="AY115" i="15"/>
  <c r="AZ115" i="15"/>
  <c r="BA115" i="15"/>
  <c r="BB115" i="15"/>
  <c r="BC115" i="15"/>
  <c r="BD115" i="15"/>
  <c r="BE115" i="15"/>
  <c r="BF115" i="15"/>
  <c r="BG115" i="15"/>
  <c r="BH115" i="15"/>
  <c r="BI115" i="15"/>
  <c r="BJ115" i="15"/>
  <c r="C116" i="15"/>
  <c r="D116" i="15"/>
  <c r="E116" i="15"/>
  <c r="F116" i="15"/>
  <c r="G116" i="15"/>
  <c r="H116" i="15"/>
  <c r="I116" i="15"/>
  <c r="J116" i="15"/>
  <c r="K116" i="15"/>
  <c r="L116" i="15"/>
  <c r="M116" i="15"/>
  <c r="N116" i="15"/>
  <c r="O116" i="15"/>
  <c r="P116" i="15"/>
  <c r="Q116" i="15"/>
  <c r="R116" i="15"/>
  <c r="S116" i="15"/>
  <c r="T116" i="15"/>
  <c r="U116" i="15"/>
  <c r="V116" i="15"/>
  <c r="W116" i="15"/>
  <c r="X116" i="15"/>
  <c r="Y116" i="15"/>
  <c r="Z116" i="15"/>
  <c r="AA116" i="15"/>
  <c r="AB116" i="15"/>
  <c r="AC116" i="15"/>
  <c r="AD116" i="15"/>
  <c r="AE116" i="15"/>
  <c r="AF116" i="15"/>
  <c r="AG116" i="15"/>
  <c r="AH116" i="15"/>
  <c r="AI116" i="15"/>
  <c r="AJ116" i="15"/>
  <c r="AK116" i="15"/>
  <c r="AL116" i="15"/>
  <c r="AM116" i="15"/>
  <c r="AN116" i="15"/>
  <c r="AO116" i="15"/>
  <c r="AP116" i="15"/>
  <c r="AQ116" i="15"/>
  <c r="AR116" i="15"/>
  <c r="AS116" i="15"/>
  <c r="AT116" i="15"/>
  <c r="AU116" i="15"/>
  <c r="AV116" i="15"/>
  <c r="AW116" i="15"/>
  <c r="AX116" i="15"/>
  <c r="AY116" i="15"/>
  <c r="AZ116" i="15"/>
  <c r="BA116" i="15"/>
  <c r="BB116" i="15"/>
  <c r="BC116" i="15"/>
  <c r="BD116" i="15"/>
  <c r="BE116" i="15"/>
  <c r="BF116" i="15"/>
  <c r="BG116" i="15"/>
  <c r="BH116" i="15"/>
  <c r="BI116" i="15"/>
  <c r="BJ116" i="15"/>
  <c r="C117" i="15"/>
  <c r="D117" i="15"/>
  <c r="E117" i="15"/>
  <c r="F117" i="15"/>
  <c r="G117" i="15"/>
  <c r="H117" i="15"/>
  <c r="I117" i="15"/>
  <c r="J117" i="15"/>
  <c r="K117" i="15"/>
  <c r="L117" i="15"/>
  <c r="M117" i="15"/>
  <c r="N117" i="15"/>
  <c r="O117" i="15"/>
  <c r="P117" i="15"/>
  <c r="Q117" i="15"/>
  <c r="R117" i="15"/>
  <c r="S117" i="15"/>
  <c r="T117" i="15"/>
  <c r="U117" i="15"/>
  <c r="V117" i="15"/>
  <c r="W117" i="15"/>
  <c r="X117" i="15"/>
  <c r="Y117" i="15"/>
  <c r="Z117" i="15"/>
  <c r="AA117" i="15"/>
  <c r="AB117" i="15"/>
  <c r="AC117" i="15"/>
  <c r="AD117" i="15"/>
  <c r="AE117" i="15"/>
  <c r="AF117" i="15"/>
  <c r="AG117" i="15"/>
  <c r="AH117" i="15"/>
  <c r="AI117" i="15"/>
  <c r="AJ117" i="15"/>
  <c r="AK117" i="15"/>
  <c r="AL117" i="15"/>
  <c r="AM117" i="15"/>
  <c r="AN117" i="15"/>
  <c r="AO117" i="15"/>
  <c r="AP117" i="15"/>
  <c r="AQ117" i="15"/>
  <c r="AR117" i="15"/>
  <c r="AS117" i="15"/>
  <c r="AT117" i="15"/>
  <c r="AU117" i="15"/>
  <c r="AV117" i="15"/>
  <c r="AW117" i="15"/>
  <c r="AX117" i="15"/>
  <c r="AY117" i="15"/>
  <c r="AZ117" i="15"/>
  <c r="BA117" i="15"/>
  <c r="BB117" i="15"/>
  <c r="BC117" i="15"/>
  <c r="BD117" i="15"/>
  <c r="BE117" i="15"/>
  <c r="BF117" i="15"/>
  <c r="BG117" i="15"/>
  <c r="BH117" i="15"/>
  <c r="BI117" i="15"/>
  <c r="BJ117" i="15"/>
  <c r="C118" i="15"/>
  <c r="D118" i="15"/>
  <c r="E118" i="15"/>
  <c r="F118" i="15"/>
  <c r="G118" i="15"/>
  <c r="H118" i="15"/>
  <c r="I118" i="15"/>
  <c r="J118" i="15"/>
  <c r="K118" i="15"/>
  <c r="L118" i="15"/>
  <c r="M118" i="15"/>
  <c r="N118" i="15"/>
  <c r="O118" i="15"/>
  <c r="P118" i="15"/>
  <c r="Q118" i="15"/>
  <c r="R118" i="15"/>
  <c r="S118" i="15"/>
  <c r="T118" i="15"/>
  <c r="U118" i="15"/>
  <c r="V118" i="15"/>
  <c r="W118" i="15"/>
  <c r="X118" i="15"/>
  <c r="Y118" i="15"/>
  <c r="Z118" i="15"/>
  <c r="AA118" i="15"/>
  <c r="AB118" i="15"/>
  <c r="AC118" i="15"/>
  <c r="AD118" i="15"/>
  <c r="AE118" i="15"/>
  <c r="AF118" i="15"/>
  <c r="AG118" i="15"/>
  <c r="AH118" i="15"/>
  <c r="AI118" i="15"/>
  <c r="AJ118" i="15"/>
  <c r="AK118" i="15"/>
  <c r="AL118" i="15"/>
  <c r="AM118" i="15"/>
  <c r="AN118" i="15"/>
  <c r="AO118" i="15"/>
  <c r="AP118" i="15"/>
  <c r="AQ118" i="15"/>
  <c r="AR118" i="15"/>
  <c r="AS118" i="15"/>
  <c r="AT118" i="15"/>
  <c r="AU118" i="15"/>
  <c r="AV118" i="15"/>
  <c r="AW118" i="15"/>
  <c r="AX118" i="15"/>
  <c r="AY118" i="15"/>
  <c r="AZ118" i="15"/>
  <c r="BA118" i="15"/>
  <c r="BB118" i="15"/>
  <c r="BC118" i="15"/>
  <c r="BD118" i="15"/>
  <c r="BE118" i="15"/>
  <c r="BF118" i="15"/>
  <c r="BG118" i="15"/>
  <c r="BH118" i="15"/>
  <c r="BI118" i="15"/>
  <c r="BJ118" i="15"/>
  <c r="C119" i="15"/>
  <c r="D119" i="15"/>
  <c r="E119" i="15"/>
  <c r="F119" i="15"/>
  <c r="G119" i="15"/>
  <c r="H119" i="15"/>
  <c r="I119" i="15"/>
  <c r="J119" i="15"/>
  <c r="K119" i="15"/>
  <c r="L119" i="15"/>
  <c r="M119" i="15"/>
  <c r="N119" i="15"/>
  <c r="O119" i="15"/>
  <c r="P119" i="15"/>
  <c r="Q119" i="15"/>
  <c r="R119" i="15"/>
  <c r="S119" i="15"/>
  <c r="T119" i="15"/>
  <c r="U119" i="15"/>
  <c r="V119" i="15"/>
  <c r="W119" i="15"/>
  <c r="X119" i="15"/>
  <c r="Y119" i="15"/>
  <c r="Z119" i="15"/>
  <c r="AA119" i="15"/>
  <c r="AB119" i="15"/>
  <c r="AC119" i="15"/>
  <c r="AD119" i="15"/>
  <c r="AE119" i="15"/>
  <c r="AF119" i="15"/>
  <c r="AG119" i="15"/>
  <c r="AH119" i="15"/>
  <c r="AI119" i="15"/>
  <c r="AJ119" i="15"/>
  <c r="AK119" i="15"/>
  <c r="AL119" i="15"/>
  <c r="AM119" i="15"/>
  <c r="AN119" i="15"/>
  <c r="AO119" i="15"/>
  <c r="AP119" i="15"/>
  <c r="AQ119" i="15"/>
  <c r="AR119" i="15"/>
  <c r="AS119" i="15"/>
  <c r="AT119" i="15"/>
  <c r="AU119" i="15"/>
  <c r="AV119" i="15"/>
  <c r="AW119" i="15"/>
  <c r="AX119" i="15"/>
  <c r="AY119" i="15"/>
  <c r="AZ119" i="15"/>
  <c r="BA119" i="15"/>
  <c r="BB119" i="15"/>
  <c r="BC119" i="15"/>
  <c r="BD119" i="15"/>
  <c r="BE119" i="15"/>
  <c r="BF119" i="15"/>
  <c r="BG119" i="15"/>
  <c r="BH119" i="15"/>
  <c r="BI119" i="15"/>
  <c r="BJ119" i="15"/>
  <c r="C120" i="15"/>
  <c r="D120" i="15"/>
  <c r="E120" i="15"/>
  <c r="F120" i="15"/>
  <c r="G120" i="15"/>
  <c r="H120" i="15"/>
  <c r="I120" i="15"/>
  <c r="J120" i="15"/>
  <c r="K120" i="15"/>
  <c r="L120" i="15"/>
  <c r="M120" i="15"/>
  <c r="N120" i="15"/>
  <c r="O120" i="15"/>
  <c r="P120" i="15"/>
  <c r="Q120" i="15"/>
  <c r="R120" i="15"/>
  <c r="S120" i="15"/>
  <c r="T120" i="15"/>
  <c r="U120" i="15"/>
  <c r="V120" i="15"/>
  <c r="W120" i="15"/>
  <c r="X120" i="15"/>
  <c r="Y120" i="15"/>
  <c r="Z120" i="15"/>
  <c r="AA120" i="15"/>
  <c r="AB120" i="15"/>
  <c r="AC120" i="15"/>
  <c r="AD120" i="15"/>
  <c r="AE120" i="15"/>
  <c r="AF120" i="15"/>
  <c r="AG120" i="15"/>
  <c r="AH120" i="15"/>
  <c r="AI120" i="15"/>
  <c r="AJ120" i="15"/>
  <c r="AK120" i="15"/>
  <c r="AL120" i="15"/>
  <c r="AM120" i="15"/>
  <c r="AN120" i="15"/>
  <c r="AO120" i="15"/>
  <c r="AP120" i="15"/>
  <c r="AQ120" i="15"/>
  <c r="AR120" i="15"/>
  <c r="AS120" i="15"/>
  <c r="AT120" i="15"/>
  <c r="AU120" i="15"/>
  <c r="AV120" i="15"/>
  <c r="AW120" i="15"/>
  <c r="AX120" i="15"/>
  <c r="AY120" i="15"/>
  <c r="AZ120" i="15"/>
  <c r="BA120" i="15"/>
  <c r="BB120" i="15"/>
  <c r="BC120" i="15"/>
  <c r="BD120" i="15"/>
  <c r="BE120" i="15"/>
  <c r="BF120" i="15"/>
  <c r="BG120" i="15"/>
  <c r="BH120" i="15"/>
  <c r="BI120" i="15"/>
  <c r="BJ120" i="15"/>
  <c r="C121" i="15"/>
  <c r="D121" i="15"/>
  <c r="E121" i="15"/>
  <c r="F121" i="15"/>
  <c r="G121" i="15"/>
  <c r="H121" i="15"/>
  <c r="I121" i="15"/>
  <c r="J121" i="15"/>
  <c r="K121" i="15"/>
  <c r="L121" i="15"/>
  <c r="M121" i="15"/>
  <c r="N121" i="15"/>
  <c r="O121" i="15"/>
  <c r="P121" i="15"/>
  <c r="Q121" i="15"/>
  <c r="R121" i="15"/>
  <c r="S121" i="15"/>
  <c r="T121" i="15"/>
  <c r="U121" i="15"/>
  <c r="V121" i="15"/>
  <c r="W121" i="15"/>
  <c r="X121" i="15"/>
  <c r="Y121" i="15"/>
  <c r="Z121" i="15"/>
  <c r="AA121" i="15"/>
  <c r="AB121" i="15"/>
  <c r="AC121" i="15"/>
  <c r="AD121" i="15"/>
  <c r="AE121" i="15"/>
  <c r="AF121" i="15"/>
  <c r="AG121" i="15"/>
  <c r="AH121" i="15"/>
  <c r="AI121" i="15"/>
  <c r="AJ121" i="15"/>
  <c r="AK121" i="15"/>
  <c r="AL121" i="15"/>
  <c r="AM121" i="15"/>
  <c r="AN121" i="15"/>
  <c r="AO121" i="15"/>
  <c r="AP121" i="15"/>
  <c r="AQ121" i="15"/>
  <c r="AR121" i="15"/>
  <c r="AS121" i="15"/>
  <c r="AT121" i="15"/>
  <c r="AU121" i="15"/>
  <c r="AV121" i="15"/>
  <c r="AW121" i="15"/>
  <c r="AX121" i="15"/>
  <c r="AY121" i="15"/>
  <c r="AZ121" i="15"/>
  <c r="BA121" i="15"/>
  <c r="BB121" i="15"/>
  <c r="BC121" i="15"/>
  <c r="BD121" i="15"/>
  <c r="BE121" i="15"/>
  <c r="BF121" i="15"/>
  <c r="BG121" i="15"/>
  <c r="BH121" i="15"/>
  <c r="BI121" i="15"/>
  <c r="BJ121" i="15"/>
  <c r="C122" i="15"/>
  <c r="D122" i="15"/>
  <c r="E122" i="15"/>
  <c r="F122" i="15"/>
  <c r="G122" i="15"/>
  <c r="H122" i="15"/>
  <c r="I122" i="15"/>
  <c r="J122" i="15"/>
  <c r="K122" i="15"/>
  <c r="L122" i="15"/>
  <c r="M122" i="15"/>
  <c r="N122" i="15"/>
  <c r="O122" i="15"/>
  <c r="P122" i="15"/>
  <c r="Q122" i="15"/>
  <c r="R122" i="15"/>
  <c r="S122" i="15"/>
  <c r="T122" i="15"/>
  <c r="U122" i="15"/>
  <c r="V122" i="15"/>
  <c r="W122" i="15"/>
  <c r="X122" i="15"/>
  <c r="Y122" i="15"/>
  <c r="Z122" i="15"/>
  <c r="AA122" i="15"/>
  <c r="AB122" i="15"/>
  <c r="AC122" i="15"/>
  <c r="AD122" i="15"/>
  <c r="AE122" i="15"/>
  <c r="AF122" i="15"/>
  <c r="AG122" i="15"/>
  <c r="AH122" i="15"/>
  <c r="AI122" i="15"/>
  <c r="AJ122" i="15"/>
  <c r="AK122" i="15"/>
  <c r="AL122" i="15"/>
  <c r="AM122" i="15"/>
  <c r="AN122" i="15"/>
  <c r="AO122" i="15"/>
  <c r="AP122" i="15"/>
  <c r="AQ122" i="15"/>
  <c r="AR122" i="15"/>
  <c r="AS122" i="15"/>
  <c r="AT122" i="15"/>
  <c r="AU122" i="15"/>
  <c r="AV122" i="15"/>
  <c r="AW122" i="15"/>
  <c r="AX122" i="15"/>
  <c r="AY122" i="15"/>
  <c r="AZ122" i="15"/>
  <c r="BA122" i="15"/>
  <c r="BB122" i="15"/>
  <c r="BC122" i="15"/>
  <c r="BD122" i="15"/>
  <c r="BE122" i="15"/>
  <c r="BF122" i="15"/>
  <c r="BG122" i="15"/>
  <c r="BH122" i="15"/>
  <c r="BI122" i="15"/>
  <c r="BJ122" i="15"/>
  <c r="C123" i="15"/>
  <c r="D123" i="15"/>
  <c r="E123" i="15"/>
  <c r="F123" i="15"/>
  <c r="G123" i="15"/>
  <c r="H123" i="15"/>
  <c r="I123" i="15"/>
  <c r="J123" i="15"/>
  <c r="K123" i="15"/>
  <c r="L123" i="15"/>
  <c r="M123" i="15"/>
  <c r="N123" i="15"/>
  <c r="O123" i="15"/>
  <c r="P123" i="15"/>
  <c r="Q123" i="15"/>
  <c r="R123" i="15"/>
  <c r="S123" i="15"/>
  <c r="T123" i="15"/>
  <c r="U123" i="15"/>
  <c r="V123" i="15"/>
  <c r="W123" i="15"/>
  <c r="X123" i="15"/>
  <c r="Y123" i="15"/>
  <c r="Z123" i="15"/>
  <c r="AA123" i="15"/>
  <c r="AB123" i="15"/>
  <c r="AC123" i="15"/>
  <c r="AD123" i="15"/>
  <c r="AE123" i="15"/>
  <c r="AF123" i="15"/>
  <c r="AG123" i="15"/>
  <c r="AH123" i="15"/>
  <c r="AI123" i="15"/>
  <c r="AJ123" i="15"/>
  <c r="AK123" i="15"/>
  <c r="AL123" i="15"/>
  <c r="AM123" i="15"/>
  <c r="AN123" i="15"/>
  <c r="AO123" i="15"/>
  <c r="AP123" i="15"/>
  <c r="AQ123" i="15"/>
  <c r="AR123" i="15"/>
  <c r="AS123" i="15"/>
  <c r="AT123" i="15"/>
  <c r="AU123" i="15"/>
  <c r="AV123" i="15"/>
  <c r="AW123" i="15"/>
  <c r="AX123" i="15"/>
  <c r="AY123" i="15"/>
  <c r="AZ123" i="15"/>
  <c r="BA123" i="15"/>
  <c r="BB123" i="15"/>
  <c r="BC123" i="15"/>
  <c r="BD123" i="15"/>
  <c r="BE123" i="15"/>
  <c r="BF123" i="15"/>
  <c r="BG123" i="15"/>
  <c r="BH123" i="15"/>
  <c r="BI123" i="15"/>
  <c r="BJ123" i="15"/>
  <c r="C124" i="15"/>
  <c r="D124" i="15"/>
  <c r="E124" i="15"/>
  <c r="F124" i="15"/>
  <c r="G124" i="15"/>
  <c r="H124" i="15"/>
  <c r="I124" i="15"/>
  <c r="J124" i="15"/>
  <c r="K124" i="15"/>
  <c r="L124" i="15"/>
  <c r="M124" i="15"/>
  <c r="N124" i="15"/>
  <c r="O124" i="15"/>
  <c r="P124" i="15"/>
  <c r="Q124" i="15"/>
  <c r="R124" i="15"/>
  <c r="S124" i="15"/>
  <c r="T124" i="15"/>
  <c r="U124" i="15"/>
  <c r="V124" i="15"/>
  <c r="W124" i="15"/>
  <c r="X124" i="15"/>
  <c r="Y124" i="15"/>
  <c r="Z124" i="15"/>
  <c r="AA124" i="15"/>
  <c r="AB124" i="15"/>
  <c r="AC124" i="15"/>
  <c r="AD124" i="15"/>
  <c r="AE124" i="15"/>
  <c r="AF124" i="15"/>
  <c r="AG124" i="15"/>
  <c r="AH124" i="15"/>
  <c r="AI124" i="15"/>
  <c r="AJ124" i="15"/>
  <c r="AK124" i="15"/>
  <c r="AL124" i="15"/>
  <c r="AM124" i="15"/>
  <c r="AN124" i="15"/>
  <c r="AO124" i="15"/>
  <c r="AP124" i="15"/>
  <c r="AQ124" i="15"/>
  <c r="AR124" i="15"/>
  <c r="AS124" i="15"/>
  <c r="AT124" i="15"/>
  <c r="AU124" i="15"/>
  <c r="AV124" i="15"/>
  <c r="AW124" i="15"/>
  <c r="AX124" i="15"/>
  <c r="AY124" i="15"/>
  <c r="AZ124" i="15"/>
  <c r="BA124" i="15"/>
  <c r="BB124" i="15"/>
  <c r="BC124" i="15"/>
  <c r="BD124" i="15"/>
  <c r="BE124" i="15"/>
  <c r="BF124" i="15"/>
  <c r="BG124" i="15"/>
  <c r="BH124" i="15"/>
  <c r="BI124" i="15"/>
  <c r="BJ124" i="15"/>
  <c r="C74" i="15"/>
  <c r="D74" i="15"/>
  <c r="E74" i="15"/>
  <c r="F74" i="15"/>
  <c r="G74" i="15"/>
  <c r="H74" i="15"/>
  <c r="I74" i="15"/>
  <c r="J74" i="15"/>
  <c r="K74" i="15"/>
  <c r="L74" i="15"/>
  <c r="M74" i="15"/>
  <c r="N74" i="15"/>
  <c r="O74" i="15"/>
  <c r="P74" i="15"/>
  <c r="Q74" i="15"/>
  <c r="R74" i="15"/>
  <c r="S74" i="15"/>
  <c r="T74" i="15"/>
  <c r="U74" i="15"/>
  <c r="V74" i="15"/>
  <c r="V73" i="15"/>
  <c r="V75" i="15"/>
  <c r="V76" i="15"/>
  <c r="V77" i="15"/>
  <c r="V78" i="15"/>
  <c r="V79" i="15"/>
  <c r="V125" i="15"/>
  <c r="U16" i="13"/>
  <c r="U35" i="51"/>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AZ74" i="15"/>
  <c r="BA74" i="15"/>
  <c r="BB74" i="15"/>
  <c r="BC74" i="15"/>
  <c r="BD74" i="15"/>
  <c r="BE74" i="15"/>
  <c r="BF74" i="15"/>
  <c r="BG74" i="15"/>
  <c r="BH74" i="15"/>
  <c r="BI74" i="15"/>
  <c r="BJ74" i="15"/>
  <c r="C75" i="15"/>
  <c r="D75" i="15"/>
  <c r="E75" i="15"/>
  <c r="F75" i="15"/>
  <c r="G75" i="15"/>
  <c r="H75" i="15"/>
  <c r="I75" i="15"/>
  <c r="J75" i="15"/>
  <c r="K75" i="15"/>
  <c r="L75" i="15"/>
  <c r="M75" i="15"/>
  <c r="N75" i="15"/>
  <c r="O75" i="15"/>
  <c r="P75" i="15"/>
  <c r="Q75" i="15"/>
  <c r="R75" i="15"/>
  <c r="S75" i="15"/>
  <c r="T75" i="15"/>
  <c r="U75" i="15"/>
  <c r="W75" i="15"/>
  <c r="X75" i="15"/>
  <c r="Y75" i="15"/>
  <c r="Z75" i="15"/>
  <c r="AA75" i="15"/>
  <c r="AB75" i="15"/>
  <c r="AC75" i="15"/>
  <c r="AD75" i="15"/>
  <c r="AE75" i="15"/>
  <c r="AF75" i="15"/>
  <c r="AG75" i="15"/>
  <c r="AH75" i="15"/>
  <c r="AI75" i="15"/>
  <c r="AJ75" i="15"/>
  <c r="AK75" i="15"/>
  <c r="AL75" i="15"/>
  <c r="AM75" i="15"/>
  <c r="AN75" i="15"/>
  <c r="AO75" i="15"/>
  <c r="AP75" i="15"/>
  <c r="AQ75" i="15"/>
  <c r="AR75" i="15"/>
  <c r="AS75" i="15"/>
  <c r="AT75" i="15"/>
  <c r="AU75" i="15"/>
  <c r="AV75" i="15"/>
  <c r="AW75" i="15"/>
  <c r="AX75" i="15"/>
  <c r="AY75" i="15"/>
  <c r="AZ75" i="15"/>
  <c r="BA75" i="15"/>
  <c r="BB75" i="15"/>
  <c r="BC75" i="15"/>
  <c r="BD75" i="15"/>
  <c r="BE75" i="15"/>
  <c r="BF75" i="15"/>
  <c r="BG75" i="15"/>
  <c r="BH75" i="15"/>
  <c r="BI75" i="15"/>
  <c r="BJ75" i="15"/>
  <c r="C76" i="15"/>
  <c r="D76" i="15"/>
  <c r="E76" i="15"/>
  <c r="F76" i="15"/>
  <c r="G76" i="15"/>
  <c r="H76" i="15"/>
  <c r="I76" i="15"/>
  <c r="J76" i="15"/>
  <c r="K76" i="15"/>
  <c r="L76" i="15"/>
  <c r="M76" i="15"/>
  <c r="N76" i="15"/>
  <c r="O76" i="15"/>
  <c r="P76" i="15"/>
  <c r="Q76" i="15"/>
  <c r="R76" i="15"/>
  <c r="S76" i="15"/>
  <c r="T76" i="15"/>
  <c r="U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AZ76" i="15"/>
  <c r="BA76" i="15"/>
  <c r="BB76" i="15"/>
  <c r="BC76" i="15"/>
  <c r="BD76" i="15"/>
  <c r="BE76" i="15"/>
  <c r="BF76" i="15"/>
  <c r="BG76" i="15"/>
  <c r="BH76" i="15"/>
  <c r="BI76" i="15"/>
  <c r="BJ76" i="15"/>
  <c r="C77" i="15"/>
  <c r="D77" i="15"/>
  <c r="E77" i="15"/>
  <c r="F77" i="15"/>
  <c r="G77" i="15"/>
  <c r="H77" i="15"/>
  <c r="I77" i="15"/>
  <c r="J77" i="15"/>
  <c r="K77" i="15"/>
  <c r="L77" i="15"/>
  <c r="M77" i="15"/>
  <c r="N77" i="15"/>
  <c r="O77" i="15"/>
  <c r="P77" i="15"/>
  <c r="Q77" i="15"/>
  <c r="R77" i="15"/>
  <c r="S77" i="15"/>
  <c r="T77" i="15"/>
  <c r="U77" i="15"/>
  <c r="W77" i="15"/>
  <c r="X77" i="15"/>
  <c r="Y77" i="15"/>
  <c r="Z77" i="15"/>
  <c r="AA77" i="15"/>
  <c r="AB77" i="15"/>
  <c r="AC77" i="15"/>
  <c r="AD77" i="15"/>
  <c r="AE77" i="15"/>
  <c r="AF77" i="15"/>
  <c r="AG77" i="15"/>
  <c r="AH77" i="15"/>
  <c r="AI77" i="15"/>
  <c r="AJ77" i="15"/>
  <c r="AK77" i="15"/>
  <c r="AL77" i="15"/>
  <c r="AM77" i="15"/>
  <c r="AN77" i="15"/>
  <c r="AO77" i="15"/>
  <c r="AP77" i="15"/>
  <c r="AQ77" i="15"/>
  <c r="AR77" i="15"/>
  <c r="AS77" i="15"/>
  <c r="AT77" i="15"/>
  <c r="AU77" i="15"/>
  <c r="AV77" i="15"/>
  <c r="AW77" i="15"/>
  <c r="AX77" i="15"/>
  <c r="AY77" i="15"/>
  <c r="AZ77" i="15"/>
  <c r="BA77" i="15"/>
  <c r="BB77" i="15"/>
  <c r="BC77" i="15"/>
  <c r="BD77" i="15"/>
  <c r="BE77" i="15"/>
  <c r="BF77" i="15"/>
  <c r="BG77" i="15"/>
  <c r="BH77" i="15"/>
  <c r="BI77" i="15"/>
  <c r="BJ77" i="15"/>
  <c r="C78" i="15"/>
  <c r="D78" i="15"/>
  <c r="E78" i="15"/>
  <c r="F78" i="15"/>
  <c r="G78" i="15"/>
  <c r="H78" i="15"/>
  <c r="I78" i="15"/>
  <c r="J78" i="15"/>
  <c r="K78" i="15"/>
  <c r="L78" i="15"/>
  <c r="M78" i="15"/>
  <c r="N78" i="15"/>
  <c r="O78" i="15"/>
  <c r="P78" i="15"/>
  <c r="Q78" i="15"/>
  <c r="R78" i="15"/>
  <c r="S78" i="15"/>
  <c r="T78" i="15"/>
  <c r="U78" i="15"/>
  <c r="W78" i="15"/>
  <c r="X78" i="15"/>
  <c r="Y78" i="15"/>
  <c r="Z78" i="15"/>
  <c r="AA78" i="15"/>
  <c r="AB78" i="15"/>
  <c r="AC78" i="15"/>
  <c r="AD78" i="15"/>
  <c r="AE78" i="15"/>
  <c r="AF78" i="15"/>
  <c r="AG78" i="15"/>
  <c r="AH78" i="15"/>
  <c r="AI78" i="15"/>
  <c r="AJ78" i="15"/>
  <c r="AK78" i="15"/>
  <c r="AL78" i="15"/>
  <c r="AM78" i="15"/>
  <c r="AN78" i="15"/>
  <c r="AO78" i="15"/>
  <c r="AP78" i="15"/>
  <c r="AQ78" i="15"/>
  <c r="AR78" i="15"/>
  <c r="AS78" i="15"/>
  <c r="AT78" i="15"/>
  <c r="AU78" i="15"/>
  <c r="AV78" i="15"/>
  <c r="AW78" i="15"/>
  <c r="AX78" i="15"/>
  <c r="AY78" i="15"/>
  <c r="AZ78" i="15"/>
  <c r="BA78" i="15"/>
  <c r="BB78" i="15"/>
  <c r="BC78" i="15"/>
  <c r="BD78" i="15"/>
  <c r="BE78" i="15"/>
  <c r="BF78" i="15"/>
  <c r="BG78" i="15"/>
  <c r="BH78" i="15"/>
  <c r="BI78" i="15"/>
  <c r="BJ78" i="15"/>
  <c r="C79" i="15"/>
  <c r="D79" i="15"/>
  <c r="E79" i="15"/>
  <c r="F79" i="15"/>
  <c r="G79" i="15"/>
  <c r="H79" i="15"/>
  <c r="I79" i="15"/>
  <c r="J79" i="15"/>
  <c r="K79" i="15"/>
  <c r="L79" i="15"/>
  <c r="M79" i="15"/>
  <c r="N79" i="15"/>
  <c r="O79" i="15"/>
  <c r="P79" i="15"/>
  <c r="Q79" i="15"/>
  <c r="R79" i="15"/>
  <c r="S79" i="15"/>
  <c r="T79" i="15"/>
  <c r="U79" i="15"/>
  <c r="W79" i="15"/>
  <c r="X79" i="15"/>
  <c r="Y79" i="15"/>
  <c r="Z79" i="15"/>
  <c r="AA79" i="15"/>
  <c r="AB79" i="15"/>
  <c r="AC79" i="15"/>
  <c r="AD79" i="15"/>
  <c r="AE79" i="15"/>
  <c r="AF79" i="15"/>
  <c r="AG79" i="15"/>
  <c r="AH79" i="15"/>
  <c r="AI79" i="15"/>
  <c r="AJ79" i="15"/>
  <c r="AK79" i="15"/>
  <c r="AL79" i="15"/>
  <c r="AM79" i="15"/>
  <c r="AN79" i="15"/>
  <c r="AO79" i="15"/>
  <c r="AP79" i="15"/>
  <c r="AQ79" i="15"/>
  <c r="AR79" i="15"/>
  <c r="AS79" i="15"/>
  <c r="AT79" i="15"/>
  <c r="AU79" i="15"/>
  <c r="AV79" i="15"/>
  <c r="AW79" i="15"/>
  <c r="AX79" i="15"/>
  <c r="AY79" i="15"/>
  <c r="AZ79" i="15"/>
  <c r="BA79" i="15"/>
  <c r="BB79" i="15"/>
  <c r="BC79" i="15"/>
  <c r="BD79" i="15"/>
  <c r="BE79" i="15"/>
  <c r="BF79" i="15"/>
  <c r="BG79" i="15"/>
  <c r="BH79" i="15"/>
  <c r="BI79" i="15"/>
  <c r="BJ79"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50" i="42"/>
  <c r="B51" i="42"/>
  <c r="B52" i="42"/>
  <c r="B53" i="42"/>
  <c r="B54" i="42"/>
  <c r="B55" i="42"/>
  <c r="B56" i="42"/>
  <c r="B57" i="42"/>
  <c r="B58" i="42"/>
  <c r="B59" i="42"/>
  <c r="B60" i="42"/>
  <c r="B61" i="42"/>
  <c r="B62" i="42"/>
  <c r="B63" i="42"/>
  <c r="B64" i="42"/>
  <c r="B65" i="42"/>
  <c r="B66" i="42"/>
  <c r="B67" i="42"/>
  <c r="B68" i="42"/>
  <c r="B49" i="42"/>
  <c r="C49" i="42"/>
  <c r="C50" i="42"/>
  <c r="C51" i="42"/>
  <c r="C52" i="42"/>
  <c r="C53" i="42"/>
  <c r="C54" i="42"/>
  <c r="C55" i="42"/>
  <c r="C56" i="42"/>
  <c r="C57" i="42"/>
  <c r="C58" i="42"/>
  <c r="C59" i="42"/>
  <c r="C60" i="42"/>
  <c r="C61" i="42"/>
  <c r="C62" i="42"/>
  <c r="C63" i="42"/>
  <c r="C64" i="42"/>
  <c r="C65" i="42"/>
  <c r="C66" i="42"/>
  <c r="C67" i="42"/>
  <c r="C68" i="42"/>
  <c r="B33" i="8"/>
  <c r="C13" i="42"/>
  <c r="C48" i="42"/>
  <c r="C69" i="42"/>
  <c r="C70" i="42"/>
  <c r="D49" i="42"/>
  <c r="D50" i="42"/>
  <c r="D51" i="42"/>
  <c r="D52" i="42"/>
  <c r="D53" i="42"/>
  <c r="D54" i="42"/>
  <c r="D55" i="42"/>
  <c r="D56" i="42"/>
  <c r="D57" i="42"/>
  <c r="D58" i="42"/>
  <c r="D59" i="42"/>
  <c r="D60" i="42"/>
  <c r="D61" i="42"/>
  <c r="D62" i="42"/>
  <c r="D63" i="42"/>
  <c r="D64" i="42"/>
  <c r="D65" i="42"/>
  <c r="D66" i="42"/>
  <c r="D67" i="42"/>
  <c r="D68" i="42"/>
  <c r="D48" i="42"/>
  <c r="E49" i="42"/>
  <c r="E50" i="42"/>
  <c r="E51" i="42"/>
  <c r="E52" i="42"/>
  <c r="E53" i="42"/>
  <c r="E54" i="42"/>
  <c r="E55" i="42"/>
  <c r="E56" i="42"/>
  <c r="E57" i="42"/>
  <c r="E58" i="42"/>
  <c r="E59" i="42"/>
  <c r="E60" i="42"/>
  <c r="E61" i="42"/>
  <c r="E62" i="42"/>
  <c r="E63" i="42"/>
  <c r="E64" i="42"/>
  <c r="E65" i="42"/>
  <c r="E66" i="42"/>
  <c r="E67" i="42"/>
  <c r="E68" i="42"/>
  <c r="E48" i="42"/>
  <c r="F49" i="42"/>
  <c r="F50" i="42"/>
  <c r="F51" i="42"/>
  <c r="F52" i="42"/>
  <c r="F53" i="42"/>
  <c r="F54" i="42"/>
  <c r="F55" i="42"/>
  <c r="F56" i="42"/>
  <c r="F57" i="42"/>
  <c r="F58" i="42"/>
  <c r="F59" i="42"/>
  <c r="F60" i="42"/>
  <c r="F61" i="42"/>
  <c r="F62" i="42"/>
  <c r="F63" i="42"/>
  <c r="F64" i="42"/>
  <c r="F65" i="42"/>
  <c r="F66" i="42"/>
  <c r="F67" i="42"/>
  <c r="F68" i="42"/>
  <c r="F48" i="42"/>
  <c r="G49" i="42"/>
  <c r="G50" i="42"/>
  <c r="G51" i="42"/>
  <c r="G52" i="42"/>
  <c r="G53" i="42"/>
  <c r="G54" i="42"/>
  <c r="G55" i="42"/>
  <c r="G56" i="42"/>
  <c r="G57" i="42"/>
  <c r="G58" i="42"/>
  <c r="G59" i="42"/>
  <c r="G60" i="42"/>
  <c r="G61" i="42"/>
  <c r="G62" i="42"/>
  <c r="G63" i="42"/>
  <c r="G64" i="42"/>
  <c r="G65" i="42"/>
  <c r="G66" i="42"/>
  <c r="G67" i="42"/>
  <c r="G68" i="42"/>
  <c r="G48" i="42"/>
  <c r="C73" i="15"/>
  <c r="D73" i="15"/>
  <c r="E73" i="15"/>
  <c r="F73" i="15"/>
  <c r="G73" i="15"/>
  <c r="H73" i="15"/>
  <c r="I73" i="15"/>
  <c r="I125" i="15"/>
  <c r="H16" i="13"/>
  <c r="J73" i="15"/>
  <c r="K73" i="15"/>
  <c r="L73" i="15"/>
  <c r="M73" i="15"/>
  <c r="N73" i="15"/>
  <c r="B28" i="47"/>
  <c r="B18" i="13"/>
  <c r="C28" i="47"/>
  <c r="C18" i="13"/>
  <c r="D28" i="47"/>
  <c r="D18" i="13"/>
  <c r="E28" i="47"/>
  <c r="E18" i="13"/>
  <c r="F28" i="47"/>
  <c r="F18" i="13"/>
  <c r="G28" i="47"/>
  <c r="G18" i="13"/>
  <c r="H28" i="47"/>
  <c r="H18" i="13"/>
  <c r="I28" i="47"/>
  <c r="I18" i="13"/>
  <c r="J28" i="47"/>
  <c r="J18" i="13"/>
  <c r="K28" i="47"/>
  <c r="K18" i="13"/>
  <c r="L28" i="47"/>
  <c r="L18" i="13"/>
  <c r="M28" i="47"/>
  <c r="M18" i="13"/>
  <c r="H12" i="9"/>
  <c r="J22" i="50"/>
  <c r="C77" i="50"/>
  <c r="C197" i="50"/>
  <c r="I12" i="9"/>
  <c r="J12" i="9"/>
  <c r="K12" i="9"/>
  <c r="L12" i="9"/>
  <c r="M12" i="9"/>
  <c r="N12" i="9"/>
  <c r="O12" i="9"/>
  <c r="P12" i="9"/>
  <c r="Q12" i="9"/>
  <c r="R12" i="9"/>
  <c r="S12" i="9"/>
  <c r="E11" i="17"/>
  <c r="E12" i="17"/>
  <c r="E13" i="17"/>
  <c r="E14" i="17"/>
  <c r="E15" i="17"/>
  <c r="E16" i="17"/>
  <c r="E17" i="17"/>
  <c r="E18" i="17"/>
  <c r="E19" i="17"/>
  <c r="E20" i="17"/>
  <c r="E21" i="17"/>
  <c r="E22" i="17"/>
  <c r="E23" i="17"/>
  <c r="E24" i="17"/>
  <c r="E25" i="17"/>
  <c r="E26" i="17"/>
  <c r="E27" i="17"/>
  <c r="E28" i="17"/>
  <c r="E29" i="17"/>
  <c r="E30" i="17"/>
  <c r="F11" i="17"/>
  <c r="F12" i="17"/>
  <c r="F13" i="17"/>
  <c r="F14" i="17"/>
  <c r="F15" i="17"/>
  <c r="F16" i="17"/>
  <c r="F17" i="17"/>
  <c r="F18" i="17"/>
  <c r="F19" i="17"/>
  <c r="F20" i="17"/>
  <c r="F21" i="17"/>
  <c r="F22" i="17"/>
  <c r="F23" i="17"/>
  <c r="F24" i="17"/>
  <c r="F25" i="17"/>
  <c r="F26" i="17"/>
  <c r="F27" i="17"/>
  <c r="F28" i="17"/>
  <c r="F29" i="17"/>
  <c r="F30" i="17"/>
  <c r="G11" i="17"/>
  <c r="G12" i="17"/>
  <c r="G13" i="17"/>
  <c r="G14" i="17"/>
  <c r="G15" i="17"/>
  <c r="G16" i="17"/>
  <c r="G17" i="17"/>
  <c r="G18" i="17"/>
  <c r="G19" i="17"/>
  <c r="G20" i="17"/>
  <c r="G21" i="17"/>
  <c r="G22" i="17"/>
  <c r="G23" i="17"/>
  <c r="G24" i="17"/>
  <c r="G25" i="17"/>
  <c r="G26" i="17"/>
  <c r="G27" i="17"/>
  <c r="G28" i="17"/>
  <c r="G29" i="17"/>
  <c r="G30" i="17"/>
  <c r="H11" i="17"/>
  <c r="H12" i="17"/>
  <c r="H13" i="17"/>
  <c r="H14" i="17"/>
  <c r="H15" i="17"/>
  <c r="H16" i="17"/>
  <c r="H17" i="17"/>
  <c r="H18" i="17"/>
  <c r="H19" i="17"/>
  <c r="H20" i="17"/>
  <c r="H21" i="17"/>
  <c r="H22" i="17"/>
  <c r="H23" i="17"/>
  <c r="H24" i="17"/>
  <c r="H25" i="17"/>
  <c r="H26" i="17"/>
  <c r="H27" i="17"/>
  <c r="H28" i="17"/>
  <c r="H29" i="17"/>
  <c r="H30" i="17"/>
  <c r="I11" i="17"/>
  <c r="I12" i="17"/>
  <c r="I13" i="17"/>
  <c r="I14" i="17"/>
  <c r="I15" i="17"/>
  <c r="I16" i="17"/>
  <c r="I17" i="17"/>
  <c r="I18" i="17"/>
  <c r="I19" i="17"/>
  <c r="I20" i="17"/>
  <c r="I21" i="17"/>
  <c r="I22" i="17"/>
  <c r="I23" i="17"/>
  <c r="I24" i="17"/>
  <c r="I25" i="17"/>
  <c r="I26" i="17"/>
  <c r="I27" i="17"/>
  <c r="I28" i="17"/>
  <c r="I29" i="17"/>
  <c r="I30" i="17"/>
  <c r="J11" i="17"/>
  <c r="J12" i="17"/>
  <c r="J13" i="17"/>
  <c r="J14" i="17"/>
  <c r="J15" i="17"/>
  <c r="J16" i="17"/>
  <c r="J17" i="17"/>
  <c r="J18" i="17"/>
  <c r="J19" i="17"/>
  <c r="J20" i="17"/>
  <c r="J21" i="17"/>
  <c r="J22" i="17"/>
  <c r="J23" i="17"/>
  <c r="J24" i="17"/>
  <c r="J25" i="17"/>
  <c r="J26" i="17"/>
  <c r="J27" i="17"/>
  <c r="J28" i="17"/>
  <c r="J29" i="17"/>
  <c r="J30" i="17"/>
  <c r="K11" i="17"/>
  <c r="K12" i="17"/>
  <c r="K13" i="17"/>
  <c r="K14" i="17"/>
  <c r="K15" i="17"/>
  <c r="K16" i="17"/>
  <c r="K17" i="17"/>
  <c r="K18" i="17"/>
  <c r="K19" i="17"/>
  <c r="K20" i="17"/>
  <c r="K21" i="17"/>
  <c r="K22" i="17"/>
  <c r="K23" i="17"/>
  <c r="K24" i="17"/>
  <c r="K25" i="17"/>
  <c r="K26" i="17"/>
  <c r="K27" i="17"/>
  <c r="K28" i="17"/>
  <c r="K29" i="17"/>
  <c r="K30" i="17"/>
  <c r="L11" i="17"/>
  <c r="L12" i="17"/>
  <c r="L13" i="17"/>
  <c r="L14" i="17"/>
  <c r="L15" i="17"/>
  <c r="L16" i="17"/>
  <c r="L17" i="17"/>
  <c r="L18" i="17"/>
  <c r="L19" i="17"/>
  <c r="L20" i="17"/>
  <c r="L21" i="17"/>
  <c r="L22" i="17"/>
  <c r="L23" i="17"/>
  <c r="L24" i="17"/>
  <c r="L25" i="17"/>
  <c r="L26" i="17"/>
  <c r="L27" i="17"/>
  <c r="L28" i="17"/>
  <c r="L29" i="17"/>
  <c r="L30" i="17"/>
  <c r="M11" i="17"/>
  <c r="M12" i="17"/>
  <c r="M13" i="17"/>
  <c r="M14" i="17"/>
  <c r="M15" i="17"/>
  <c r="M16" i="17"/>
  <c r="M17" i="17"/>
  <c r="M18" i="17"/>
  <c r="M19" i="17"/>
  <c r="M20" i="17"/>
  <c r="M21" i="17"/>
  <c r="M22" i="17"/>
  <c r="M23" i="17"/>
  <c r="M24" i="17"/>
  <c r="M25" i="17"/>
  <c r="M26" i="17"/>
  <c r="M27" i="17"/>
  <c r="M28" i="17"/>
  <c r="M29" i="17"/>
  <c r="M30" i="17"/>
  <c r="N11" i="17"/>
  <c r="N12" i="17"/>
  <c r="N13" i="17"/>
  <c r="N14" i="17"/>
  <c r="N15" i="17"/>
  <c r="N16" i="17"/>
  <c r="N17" i="17"/>
  <c r="N18" i="17"/>
  <c r="N19" i="17"/>
  <c r="N20" i="17"/>
  <c r="N21" i="17"/>
  <c r="N22" i="17"/>
  <c r="N23" i="17"/>
  <c r="N24" i="17"/>
  <c r="N25" i="17"/>
  <c r="N26" i="17"/>
  <c r="N27" i="17"/>
  <c r="N28" i="17"/>
  <c r="N29" i="17"/>
  <c r="N30" i="17"/>
  <c r="O11" i="17"/>
  <c r="O12" i="17"/>
  <c r="O13" i="17"/>
  <c r="O14" i="17"/>
  <c r="O15" i="17"/>
  <c r="O16" i="17"/>
  <c r="O17" i="17"/>
  <c r="O18" i="17"/>
  <c r="O19" i="17"/>
  <c r="O20" i="17"/>
  <c r="O21" i="17"/>
  <c r="O22" i="17"/>
  <c r="O23" i="17"/>
  <c r="O24" i="17"/>
  <c r="O25" i="17"/>
  <c r="O26" i="17"/>
  <c r="O27" i="17"/>
  <c r="O28" i="17"/>
  <c r="O29" i="17"/>
  <c r="O30" i="17"/>
  <c r="P11" i="17"/>
  <c r="P12" i="17"/>
  <c r="P13" i="17"/>
  <c r="P14" i="17"/>
  <c r="P15" i="17"/>
  <c r="P16" i="17"/>
  <c r="P17" i="17"/>
  <c r="P18" i="17"/>
  <c r="P19" i="17"/>
  <c r="P20" i="17"/>
  <c r="P21" i="17"/>
  <c r="P22" i="17"/>
  <c r="P23" i="17"/>
  <c r="P24" i="17"/>
  <c r="P25" i="17"/>
  <c r="P26" i="17"/>
  <c r="P27" i="17"/>
  <c r="P28" i="17"/>
  <c r="P29" i="17"/>
  <c r="P30" i="17"/>
  <c r="B29" i="48"/>
  <c r="B26" i="13"/>
  <c r="C29" i="48"/>
  <c r="C26" i="13"/>
  <c r="D29" i="48"/>
  <c r="D26" i="13"/>
  <c r="E29" i="48"/>
  <c r="E26" i="13"/>
  <c r="F29" i="48"/>
  <c r="F26" i="13"/>
  <c r="G29" i="48"/>
  <c r="G26" i="13"/>
  <c r="H29" i="48"/>
  <c r="H26" i="13"/>
  <c r="I29" i="48"/>
  <c r="I26" i="13"/>
  <c r="J29" i="48"/>
  <c r="J26" i="13"/>
  <c r="K29" i="48"/>
  <c r="K26" i="13"/>
  <c r="L29" i="48"/>
  <c r="L26" i="13"/>
  <c r="M29" i="48"/>
  <c r="M26" i="13"/>
  <c r="B26" i="53"/>
  <c r="B16" i="53"/>
  <c r="E27" i="53"/>
  <c r="B27" i="53"/>
  <c r="C26" i="53"/>
  <c r="D26" i="53"/>
  <c r="E26" i="53"/>
  <c r="F26" i="53"/>
  <c r="G26" i="53"/>
  <c r="H26" i="53"/>
  <c r="I26" i="53"/>
  <c r="J26" i="53"/>
  <c r="K26" i="53"/>
  <c r="L26" i="53"/>
  <c r="M26" i="53"/>
  <c r="O73" i="15"/>
  <c r="P73" i="15"/>
  <c r="Q73" i="15"/>
  <c r="R73" i="15"/>
  <c r="R125" i="15"/>
  <c r="Q16" i="13"/>
  <c r="S73" i="15"/>
  <c r="T73" i="15"/>
  <c r="U73" i="15"/>
  <c r="W73" i="15"/>
  <c r="X73" i="15"/>
  <c r="Y73" i="15"/>
  <c r="Z73" i="15"/>
  <c r="N28" i="47"/>
  <c r="N18" i="13"/>
  <c r="O28" i="47"/>
  <c r="O18" i="13"/>
  <c r="P28" i="47"/>
  <c r="P18" i="13"/>
  <c r="Q28" i="47"/>
  <c r="Q18" i="13"/>
  <c r="R28" i="47"/>
  <c r="R18" i="13"/>
  <c r="S28" i="47"/>
  <c r="S18" i="13"/>
  <c r="T28" i="47"/>
  <c r="T18" i="13"/>
  <c r="U28" i="47"/>
  <c r="U18" i="13"/>
  <c r="V28" i="47"/>
  <c r="V18" i="13"/>
  <c r="W28" i="47"/>
  <c r="W18" i="13"/>
  <c r="X28" i="47"/>
  <c r="X18" i="13"/>
  <c r="Y28" i="47"/>
  <c r="Y18" i="13"/>
  <c r="T12" i="9"/>
  <c r="J23" i="50"/>
  <c r="U12" i="9"/>
  <c r="V12" i="9"/>
  <c r="W12" i="9"/>
  <c r="X12" i="9"/>
  <c r="Y12" i="9"/>
  <c r="Z12" i="9"/>
  <c r="AA12" i="9"/>
  <c r="AB12" i="9"/>
  <c r="AC12" i="9"/>
  <c r="AD12" i="9"/>
  <c r="AE12" i="9"/>
  <c r="Q11" i="17"/>
  <c r="Q12" i="17"/>
  <c r="Q13" i="17"/>
  <c r="Q14" i="17"/>
  <c r="Q15" i="17"/>
  <c r="Q16" i="17"/>
  <c r="Q17" i="17"/>
  <c r="Q18" i="17"/>
  <c r="Q19" i="17"/>
  <c r="Q20" i="17"/>
  <c r="Q21" i="17"/>
  <c r="Q22" i="17"/>
  <c r="R22" i="17"/>
  <c r="S22" i="17"/>
  <c r="T22" i="17"/>
  <c r="U22" i="17"/>
  <c r="V22" i="17"/>
  <c r="W22" i="17"/>
  <c r="X22" i="17"/>
  <c r="Y22" i="17"/>
  <c r="Z22" i="17"/>
  <c r="AA22" i="17"/>
  <c r="AB22" i="17"/>
  <c r="Q23" i="17"/>
  <c r="Q24" i="17"/>
  <c r="Q25" i="17"/>
  <c r="Q26" i="17"/>
  <c r="Q27" i="17"/>
  <c r="Q28" i="17"/>
  <c r="Q29" i="17"/>
  <c r="Q30" i="17"/>
  <c r="R30" i="17"/>
  <c r="S30" i="17"/>
  <c r="T30" i="17"/>
  <c r="U30" i="17"/>
  <c r="V30" i="17"/>
  <c r="W30" i="17"/>
  <c r="X30" i="17"/>
  <c r="Y30" i="17"/>
  <c r="Z30" i="17"/>
  <c r="AA30" i="17"/>
  <c r="AB30" i="17"/>
  <c r="R11" i="17"/>
  <c r="R12" i="17"/>
  <c r="R13" i="17"/>
  <c r="R14" i="17"/>
  <c r="R15" i="17"/>
  <c r="R16" i="17"/>
  <c r="R17" i="17"/>
  <c r="R18" i="17"/>
  <c r="R19" i="17"/>
  <c r="R20" i="17"/>
  <c r="R21" i="17"/>
  <c r="R23" i="17"/>
  <c r="R24" i="17"/>
  <c r="R25" i="17"/>
  <c r="R26" i="17"/>
  <c r="R27" i="17"/>
  <c r="R28" i="17"/>
  <c r="R29" i="17"/>
  <c r="S11" i="17"/>
  <c r="S12" i="17"/>
  <c r="S13" i="17"/>
  <c r="S14" i="17"/>
  <c r="S15" i="17"/>
  <c r="S16" i="17"/>
  <c r="S17" i="17"/>
  <c r="S18" i="17"/>
  <c r="S19" i="17"/>
  <c r="S20" i="17"/>
  <c r="S21" i="17"/>
  <c r="S23" i="17"/>
  <c r="S24" i="17"/>
  <c r="S25" i="17"/>
  <c r="S26" i="17"/>
  <c r="S27" i="17"/>
  <c r="S28" i="17"/>
  <c r="S29" i="17"/>
  <c r="T11" i="17"/>
  <c r="T12" i="17"/>
  <c r="T13" i="17"/>
  <c r="T14" i="17"/>
  <c r="T15" i="17"/>
  <c r="T16" i="17"/>
  <c r="T17" i="17"/>
  <c r="T18" i="17"/>
  <c r="T19" i="17"/>
  <c r="T20" i="17"/>
  <c r="T21" i="17"/>
  <c r="T23" i="17"/>
  <c r="T24" i="17"/>
  <c r="T25" i="17"/>
  <c r="T26" i="17"/>
  <c r="T27" i="17"/>
  <c r="T28" i="17"/>
  <c r="T29" i="17"/>
  <c r="U11" i="17"/>
  <c r="U12" i="17"/>
  <c r="U13" i="17"/>
  <c r="U14" i="17"/>
  <c r="U15" i="17"/>
  <c r="U16" i="17"/>
  <c r="U17" i="17"/>
  <c r="U18" i="17"/>
  <c r="U19" i="17"/>
  <c r="U20" i="17"/>
  <c r="U21" i="17"/>
  <c r="U23" i="17"/>
  <c r="U24" i="17"/>
  <c r="U25" i="17"/>
  <c r="U26" i="17"/>
  <c r="U27" i="17"/>
  <c r="U28" i="17"/>
  <c r="U29" i="17"/>
  <c r="V11" i="17"/>
  <c r="V12" i="17"/>
  <c r="V13" i="17"/>
  <c r="V14" i="17"/>
  <c r="V15" i="17"/>
  <c r="V16" i="17"/>
  <c r="V17" i="17"/>
  <c r="V18" i="17"/>
  <c r="V19" i="17"/>
  <c r="V20" i="17"/>
  <c r="V21" i="17"/>
  <c r="V23" i="17"/>
  <c r="V24" i="17"/>
  <c r="V25" i="17"/>
  <c r="V26" i="17"/>
  <c r="V27" i="17"/>
  <c r="V28" i="17"/>
  <c r="V29" i="17"/>
  <c r="W11" i="17"/>
  <c r="W12" i="17"/>
  <c r="W13" i="17"/>
  <c r="W14" i="17"/>
  <c r="W15" i="17"/>
  <c r="W16" i="17"/>
  <c r="W17" i="17"/>
  <c r="W18" i="17"/>
  <c r="W19" i="17"/>
  <c r="W20" i="17"/>
  <c r="W21" i="17"/>
  <c r="W23" i="17"/>
  <c r="W24" i="17"/>
  <c r="W25" i="17"/>
  <c r="W26" i="17"/>
  <c r="W27" i="17"/>
  <c r="W28" i="17"/>
  <c r="W29" i="17"/>
  <c r="X11" i="17"/>
  <c r="X12" i="17"/>
  <c r="X13" i="17"/>
  <c r="X14" i="17"/>
  <c r="X15" i="17"/>
  <c r="X16" i="17"/>
  <c r="X17" i="17"/>
  <c r="X18" i="17"/>
  <c r="X19" i="17"/>
  <c r="X20" i="17"/>
  <c r="X21" i="17"/>
  <c r="X23" i="17"/>
  <c r="X24" i="17"/>
  <c r="X25" i="17"/>
  <c r="X26" i="17"/>
  <c r="X27" i="17"/>
  <c r="X28" i="17"/>
  <c r="X29" i="17"/>
  <c r="Y11" i="17"/>
  <c r="Y12" i="17"/>
  <c r="Y13" i="17"/>
  <c r="Y14" i="17"/>
  <c r="Y15" i="17"/>
  <c r="Y16" i="17"/>
  <c r="Y17" i="17"/>
  <c r="Y18" i="17"/>
  <c r="Y19" i="17"/>
  <c r="Y20" i="17"/>
  <c r="Y21" i="17"/>
  <c r="Y23" i="17"/>
  <c r="Y24" i="17"/>
  <c r="Y25" i="17"/>
  <c r="Y26" i="17"/>
  <c r="Y27" i="17"/>
  <c r="Y28" i="17"/>
  <c r="Y29" i="17"/>
  <c r="Z11" i="17"/>
  <c r="Z12" i="17"/>
  <c r="Z13" i="17"/>
  <c r="Z14" i="17"/>
  <c r="Z15" i="17"/>
  <c r="Z16" i="17"/>
  <c r="Z17" i="17"/>
  <c r="Z18" i="17"/>
  <c r="Z19" i="17"/>
  <c r="Z20" i="17"/>
  <c r="Z21" i="17"/>
  <c r="Z23" i="17"/>
  <c r="Z24" i="17"/>
  <c r="Z25" i="17"/>
  <c r="Z26" i="17"/>
  <c r="Z27" i="17"/>
  <c r="Z28" i="17"/>
  <c r="Z29" i="17"/>
  <c r="AA11" i="17"/>
  <c r="AA12" i="17"/>
  <c r="AA13" i="17"/>
  <c r="AA14" i="17"/>
  <c r="AA15" i="17"/>
  <c r="AA16" i="17"/>
  <c r="AA17" i="17"/>
  <c r="AA18" i="17"/>
  <c r="AA19" i="17"/>
  <c r="AA20" i="17"/>
  <c r="AA21" i="17"/>
  <c r="AA23" i="17"/>
  <c r="AA24" i="17"/>
  <c r="AA25" i="17"/>
  <c r="AA26" i="17"/>
  <c r="AA27" i="17"/>
  <c r="AA28" i="17"/>
  <c r="AA29" i="17"/>
  <c r="AB11" i="17"/>
  <c r="AB12" i="17"/>
  <c r="AB13" i="17"/>
  <c r="AB14" i="17"/>
  <c r="AB15" i="17"/>
  <c r="AB16" i="17"/>
  <c r="AB17" i="17"/>
  <c r="AB18" i="17"/>
  <c r="AB19" i="17"/>
  <c r="AB20" i="17"/>
  <c r="AB21" i="17"/>
  <c r="AB23" i="17"/>
  <c r="AB24" i="17"/>
  <c r="AB25" i="17"/>
  <c r="AB26" i="17"/>
  <c r="AB27" i="17"/>
  <c r="AB28" i="17"/>
  <c r="AB29" i="17"/>
  <c r="N26" i="53"/>
  <c r="O26" i="53"/>
  <c r="P26" i="53"/>
  <c r="Q26" i="53"/>
  <c r="R26" i="53"/>
  <c r="S26" i="53"/>
  <c r="T26" i="53"/>
  <c r="U26" i="53"/>
  <c r="V26" i="53"/>
  <c r="W26" i="53"/>
  <c r="X26" i="53"/>
  <c r="Y26" i="53"/>
  <c r="N29" i="48"/>
  <c r="N26" i="13"/>
  <c r="O29" i="48"/>
  <c r="O26" i="13"/>
  <c r="P29" i="48"/>
  <c r="P26" i="13"/>
  <c r="Q29" i="48"/>
  <c r="Q26" i="13"/>
  <c r="R29" i="48"/>
  <c r="R26" i="13"/>
  <c r="S29" i="48"/>
  <c r="S26" i="13"/>
  <c r="T29" i="48"/>
  <c r="T26" i="13"/>
  <c r="U29" i="48"/>
  <c r="U26" i="13"/>
  <c r="V29" i="48"/>
  <c r="V26" i="13"/>
  <c r="W29" i="48"/>
  <c r="W26" i="13"/>
  <c r="X29" i="48"/>
  <c r="X26" i="13"/>
  <c r="Y29" i="48"/>
  <c r="Y26" i="13"/>
  <c r="AA73" i="15"/>
  <c r="AB73" i="15"/>
  <c r="AC73" i="15"/>
  <c r="AD73" i="15"/>
  <c r="AE73" i="15"/>
  <c r="AF73" i="15"/>
  <c r="AG73" i="15"/>
  <c r="AH73" i="15"/>
  <c r="AH125" i="15"/>
  <c r="AG16" i="13"/>
  <c r="AI73" i="15"/>
  <c r="AJ73" i="15"/>
  <c r="AK73" i="15"/>
  <c r="AL73" i="15"/>
  <c r="AK28" i="47"/>
  <c r="AK18" i="13"/>
  <c r="Z28" i="47"/>
  <c r="Z18" i="13"/>
  <c r="AA28" i="47"/>
  <c r="AA18" i="13"/>
  <c r="AB28" i="47"/>
  <c r="AB18" i="13"/>
  <c r="AC28" i="47"/>
  <c r="AC18" i="13"/>
  <c r="AD28" i="47"/>
  <c r="AD18" i="13"/>
  <c r="AE28" i="47"/>
  <c r="AE18" i="13"/>
  <c r="AF28" i="47"/>
  <c r="AF18" i="13"/>
  <c r="AG28" i="47"/>
  <c r="AG18" i="13"/>
  <c r="AH28" i="47"/>
  <c r="AH18" i="13"/>
  <c r="AI28" i="47"/>
  <c r="AI18" i="13"/>
  <c r="AJ28" i="47"/>
  <c r="AJ18" i="13"/>
  <c r="AF12" i="9"/>
  <c r="J24" i="50"/>
  <c r="E47" i="50"/>
  <c r="AG12" i="9"/>
  <c r="AH12" i="9"/>
  <c r="AI12" i="9"/>
  <c r="AJ12" i="9"/>
  <c r="AK12" i="9"/>
  <c r="AL12" i="9"/>
  <c r="AM12" i="9"/>
  <c r="AN12" i="9"/>
  <c r="AO12" i="9"/>
  <c r="AP12" i="9"/>
  <c r="AQ12" i="9"/>
  <c r="AC11" i="17"/>
  <c r="AC12" i="17"/>
  <c r="AC13" i="17"/>
  <c r="AC14" i="17"/>
  <c r="AC15" i="17"/>
  <c r="AC16" i="17"/>
  <c r="AC17" i="17"/>
  <c r="AC18" i="17"/>
  <c r="AC19" i="17"/>
  <c r="AC20" i="17"/>
  <c r="AC21" i="17"/>
  <c r="AC22" i="17"/>
  <c r="AC23" i="17"/>
  <c r="AC24" i="17"/>
  <c r="AC25" i="17"/>
  <c r="AC26" i="17"/>
  <c r="AC27" i="17"/>
  <c r="AC28" i="17"/>
  <c r="AC29" i="17"/>
  <c r="AC30" i="17"/>
  <c r="AD11" i="17"/>
  <c r="AD12" i="17"/>
  <c r="AD13" i="17"/>
  <c r="AD14" i="17"/>
  <c r="AD15" i="17"/>
  <c r="AD16" i="17"/>
  <c r="AD17" i="17"/>
  <c r="AD18" i="17"/>
  <c r="AD19" i="17"/>
  <c r="AD20" i="17"/>
  <c r="AD21" i="17"/>
  <c r="AD22" i="17"/>
  <c r="AD23" i="17"/>
  <c r="AD24" i="17"/>
  <c r="AD25" i="17"/>
  <c r="AD26" i="17"/>
  <c r="AD27" i="17"/>
  <c r="AD28" i="17"/>
  <c r="AD29" i="17"/>
  <c r="AD30" i="17"/>
  <c r="AE11" i="17"/>
  <c r="AE12" i="17"/>
  <c r="AE13" i="17"/>
  <c r="AE14" i="17"/>
  <c r="AE15" i="17"/>
  <c r="AE16" i="17"/>
  <c r="AE17" i="17"/>
  <c r="AE18" i="17"/>
  <c r="AE19" i="17"/>
  <c r="AE20" i="17"/>
  <c r="AE21" i="17"/>
  <c r="AE22" i="17"/>
  <c r="AE23" i="17"/>
  <c r="AE24" i="17"/>
  <c r="AE25" i="17"/>
  <c r="AE26" i="17"/>
  <c r="AE27" i="17"/>
  <c r="AE28" i="17"/>
  <c r="AE29" i="17"/>
  <c r="AE30" i="17"/>
  <c r="AF11" i="17"/>
  <c r="AF12" i="17"/>
  <c r="AF13" i="17"/>
  <c r="AF14" i="17"/>
  <c r="AF15" i="17"/>
  <c r="AF16" i="17"/>
  <c r="AF17" i="17"/>
  <c r="AF18" i="17"/>
  <c r="AF19" i="17"/>
  <c r="AF20" i="17"/>
  <c r="AF21" i="17"/>
  <c r="AF22" i="17"/>
  <c r="AF23" i="17"/>
  <c r="AF24" i="17"/>
  <c r="AF25" i="17"/>
  <c r="AF26" i="17"/>
  <c r="AF27" i="17"/>
  <c r="AF28" i="17"/>
  <c r="AF29" i="17"/>
  <c r="AF30" i="17"/>
  <c r="AG11" i="17"/>
  <c r="AG12" i="17"/>
  <c r="AG13" i="17"/>
  <c r="AG14" i="17"/>
  <c r="AG15" i="17"/>
  <c r="AG16" i="17"/>
  <c r="AG17" i="17"/>
  <c r="AG18" i="17"/>
  <c r="AG19" i="17"/>
  <c r="AG20" i="17"/>
  <c r="AG21" i="17"/>
  <c r="AG22" i="17"/>
  <c r="AG23" i="17"/>
  <c r="AG24" i="17"/>
  <c r="AG25" i="17"/>
  <c r="AG26" i="17"/>
  <c r="AG27" i="17"/>
  <c r="AG28" i="17"/>
  <c r="AG29" i="17"/>
  <c r="AG30" i="17"/>
  <c r="AH11" i="17"/>
  <c r="AH12" i="17"/>
  <c r="AH13" i="17"/>
  <c r="AH14" i="17"/>
  <c r="AH15" i="17"/>
  <c r="AH16" i="17"/>
  <c r="AH17" i="17"/>
  <c r="AH18" i="17"/>
  <c r="AH19" i="17"/>
  <c r="AH20" i="17"/>
  <c r="AH21" i="17"/>
  <c r="AH22" i="17"/>
  <c r="AH23" i="17"/>
  <c r="AH24" i="17"/>
  <c r="AH25" i="17"/>
  <c r="AH26" i="17"/>
  <c r="AH27" i="17"/>
  <c r="AH28" i="17"/>
  <c r="AH29" i="17"/>
  <c r="AH30" i="17"/>
  <c r="AI11" i="17"/>
  <c r="AI12" i="17"/>
  <c r="AI13" i="17"/>
  <c r="AI14" i="17"/>
  <c r="AI15" i="17"/>
  <c r="AI16" i="17"/>
  <c r="AI17" i="17"/>
  <c r="AI18" i="17"/>
  <c r="AI19" i="17"/>
  <c r="AI20" i="17"/>
  <c r="AI21" i="17"/>
  <c r="AI22" i="17"/>
  <c r="AI23" i="17"/>
  <c r="AI24" i="17"/>
  <c r="AI25" i="17"/>
  <c r="AI26" i="17"/>
  <c r="AI27" i="17"/>
  <c r="AI28" i="17"/>
  <c r="AI29" i="17"/>
  <c r="AI30" i="17"/>
  <c r="AJ11" i="17"/>
  <c r="AJ12" i="17"/>
  <c r="AJ13" i="17"/>
  <c r="AJ14" i="17"/>
  <c r="AJ15" i="17"/>
  <c r="AJ16" i="17"/>
  <c r="AJ17" i="17"/>
  <c r="AJ18" i="17"/>
  <c r="AJ19" i="17"/>
  <c r="AJ20" i="17"/>
  <c r="AJ21" i="17"/>
  <c r="AJ22" i="17"/>
  <c r="AJ23" i="17"/>
  <c r="AJ24" i="17"/>
  <c r="AJ25" i="17"/>
  <c r="AJ26" i="17"/>
  <c r="AJ27" i="17"/>
  <c r="AJ28" i="17"/>
  <c r="AJ29" i="17"/>
  <c r="AJ30" i="17"/>
  <c r="AK11" i="17"/>
  <c r="AK12" i="17"/>
  <c r="AK13" i="17"/>
  <c r="AK14" i="17"/>
  <c r="AK15" i="17"/>
  <c r="AK16" i="17"/>
  <c r="AK17" i="17"/>
  <c r="AK18" i="17"/>
  <c r="AK19" i="17"/>
  <c r="AK20" i="17"/>
  <c r="AK21" i="17"/>
  <c r="AK22" i="17"/>
  <c r="AK23" i="17"/>
  <c r="AK24" i="17"/>
  <c r="AK25" i="17"/>
  <c r="AK26" i="17"/>
  <c r="AK27" i="17"/>
  <c r="AK28" i="17"/>
  <c r="AK29" i="17"/>
  <c r="AK30" i="17"/>
  <c r="AL11" i="17"/>
  <c r="AL12" i="17"/>
  <c r="AL13" i="17"/>
  <c r="AL14" i="17"/>
  <c r="AL15" i="17"/>
  <c r="AL16" i="17"/>
  <c r="AL17" i="17"/>
  <c r="AL18" i="17"/>
  <c r="AL19" i="17"/>
  <c r="AL20" i="17"/>
  <c r="AL21" i="17"/>
  <c r="AL22" i="17"/>
  <c r="AL23" i="17"/>
  <c r="AL24" i="17"/>
  <c r="AL25" i="17"/>
  <c r="AL26" i="17"/>
  <c r="AL27" i="17"/>
  <c r="AL28" i="17"/>
  <c r="AL29" i="17"/>
  <c r="AL30" i="17"/>
  <c r="AM11" i="17"/>
  <c r="AM12" i="17"/>
  <c r="AM13" i="17"/>
  <c r="AM14" i="17"/>
  <c r="AM15" i="17"/>
  <c r="AM16" i="17"/>
  <c r="AM17" i="17"/>
  <c r="AM18" i="17"/>
  <c r="AM19" i="17"/>
  <c r="AM20" i="17"/>
  <c r="AM21" i="17"/>
  <c r="AM22" i="17"/>
  <c r="AM23" i="17"/>
  <c r="AM24" i="17"/>
  <c r="AM25" i="17"/>
  <c r="AM26" i="17"/>
  <c r="AM27" i="17"/>
  <c r="AM28" i="17"/>
  <c r="AM29" i="17"/>
  <c r="AM30" i="17"/>
  <c r="AN11" i="17"/>
  <c r="AN12" i="17"/>
  <c r="AN13" i="17"/>
  <c r="AN14" i="17"/>
  <c r="AN15" i="17"/>
  <c r="AN16" i="17"/>
  <c r="AN17" i="17"/>
  <c r="AN18" i="17"/>
  <c r="AN19" i="17"/>
  <c r="AN20" i="17"/>
  <c r="AN21" i="17"/>
  <c r="AN22" i="17"/>
  <c r="AN23" i="17"/>
  <c r="AN24" i="17"/>
  <c r="AN25" i="17"/>
  <c r="AN26" i="17"/>
  <c r="AN27" i="17"/>
  <c r="AN28" i="17"/>
  <c r="AN29" i="17"/>
  <c r="AN30" i="17"/>
  <c r="Z26" i="53"/>
  <c r="AA26" i="53"/>
  <c r="AA27" i="53"/>
  <c r="AB26" i="53"/>
  <c r="AC26" i="53"/>
  <c r="AC27" i="53"/>
  <c r="AD26" i="53"/>
  <c r="AE26" i="53"/>
  <c r="AE27" i="53"/>
  <c r="AF26" i="53"/>
  <c r="AG26" i="53"/>
  <c r="AG27" i="53"/>
  <c r="AH26" i="53"/>
  <c r="AI26" i="53"/>
  <c r="AI27" i="53"/>
  <c r="AJ26" i="53"/>
  <c r="AK26" i="53"/>
  <c r="AK27" i="53"/>
  <c r="Z29" i="48"/>
  <c r="Z26" i="13"/>
  <c r="AA29" i="48"/>
  <c r="AA26" i="13"/>
  <c r="AB29" i="48"/>
  <c r="AB26" i="13"/>
  <c r="AC29" i="48"/>
  <c r="AC26" i="13"/>
  <c r="AD29" i="48"/>
  <c r="AD26" i="13"/>
  <c r="AE29" i="48"/>
  <c r="AE26" i="13"/>
  <c r="AF29" i="48"/>
  <c r="AF26" i="13"/>
  <c r="AG29" i="48"/>
  <c r="AG26" i="13"/>
  <c r="AH29" i="48"/>
  <c r="AH26" i="13"/>
  <c r="AI29" i="48"/>
  <c r="AI26" i="13"/>
  <c r="AJ29" i="48"/>
  <c r="AJ26" i="13"/>
  <c r="AK29" i="48"/>
  <c r="AK26" i="13"/>
  <c r="AM73" i="15"/>
  <c r="AM125" i="15"/>
  <c r="AL16" i="13"/>
  <c r="AL35" i="51"/>
  <c r="AN73" i="15"/>
  <c r="AO73" i="15"/>
  <c r="AP73" i="15"/>
  <c r="AQ73" i="15"/>
  <c r="AR73" i="15"/>
  <c r="AS73" i="15"/>
  <c r="AT73" i="15"/>
  <c r="AT125" i="15"/>
  <c r="AS16" i="13"/>
  <c r="AU73" i="15"/>
  <c r="AV73" i="15"/>
  <c r="AW73" i="15"/>
  <c r="AW125" i="15"/>
  <c r="AV16" i="13"/>
  <c r="AX73" i="15"/>
  <c r="AL28" i="47"/>
  <c r="AL18" i="13"/>
  <c r="AM28" i="47"/>
  <c r="AM18" i="13"/>
  <c r="AN28" i="47"/>
  <c r="AN18" i="13"/>
  <c r="AO28" i="47"/>
  <c r="AO18" i="13"/>
  <c r="AP28" i="47"/>
  <c r="AP18" i="13"/>
  <c r="AQ28" i="47"/>
  <c r="AQ18" i="13"/>
  <c r="AR28" i="47"/>
  <c r="AR18" i="13"/>
  <c r="AS28" i="47"/>
  <c r="AS18" i="13"/>
  <c r="AT28" i="47"/>
  <c r="AT18" i="13"/>
  <c r="AU28" i="47"/>
  <c r="AU18" i="13"/>
  <c r="AV28" i="47"/>
  <c r="AV18" i="13"/>
  <c r="AW28" i="47"/>
  <c r="AW18" i="13"/>
  <c r="AR12" i="9"/>
  <c r="J25" i="50"/>
  <c r="F83" i="50"/>
  <c r="F203" i="50"/>
  <c r="E63" i="9"/>
  <c r="AS12" i="9"/>
  <c r="AT12" i="9"/>
  <c r="AU12" i="9"/>
  <c r="AV12" i="9"/>
  <c r="AW12" i="9"/>
  <c r="AX12" i="9"/>
  <c r="AY12" i="9"/>
  <c r="AZ12" i="9"/>
  <c r="BA12" i="9"/>
  <c r="BB12" i="9"/>
  <c r="BC12" i="9"/>
  <c r="AO11" i="17"/>
  <c r="AO12" i="17"/>
  <c r="AO13" i="17"/>
  <c r="AO14" i="17"/>
  <c r="AO15" i="17"/>
  <c r="AO16" i="17"/>
  <c r="AO17" i="17"/>
  <c r="AO18" i="17"/>
  <c r="AO19" i="17"/>
  <c r="AO20" i="17"/>
  <c r="AO21" i="17"/>
  <c r="AO22" i="17"/>
  <c r="AO23" i="17"/>
  <c r="AO24" i="17"/>
  <c r="AO25" i="17"/>
  <c r="AO26" i="17"/>
  <c r="AO27" i="17"/>
  <c r="AO28" i="17"/>
  <c r="AO29" i="17"/>
  <c r="AO30" i="17"/>
  <c r="AP11" i="17"/>
  <c r="AP12" i="17"/>
  <c r="AP13" i="17"/>
  <c r="AP14" i="17"/>
  <c r="AP15" i="17"/>
  <c r="AP16" i="17"/>
  <c r="AP17" i="17"/>
  <c r="AP18" i="17"/>
  <c r="AP19" i="17"/>
  <c r="AP20" i="17"/>
  <c r="AP21" i="17"/>
  <c r="AP22" i="17"/>
  <c r="AP23" i="17"/>
  <c r="AP24" i="17"/>
  <c r="AP25" i="17"/>
  <c r="AP26" i="17"/>
  <c r="AP27" i="17"/>
  <c r="AP28" i="17"/>
  <c r="AP29" i="17"/>
  <c r="AP30" i="17"/>
  <c r="AQ11" i="17"/>
  <c r="AQ12" i="17"/>
  <c r="AQ13" i="17"/>
  <c r="AQ14" i="17"/>
  <c r="AQ15" i="17"/>
  <c r="AQ16" i="17"/>
  <c r="AQ17" i="17"/>
  <c r="AQ18" i="17"/>
  <c r="AQ19" i="17"/>
  <c r="AQ20" i="17"/>
  <c r="AQ21" i="17"/>
  <c r="AQ22" i="17"/>
  <c r="AQ23" i="17"/>
  <c r="AQ24" i="17"/>
  <c r="AQ25" i="17"/>
  <c r="AQ26" i="17"/>
  <c r="AQ27" i="17"/>
  <c r="AQ28" i="17"/>
  <c r="AQ29" i="17"/>
  <c r="AQ30" i="17"/>
  <c r="AR11" i="17"/>
  <c r="AR12" i="17"/>
  <c r="AR13" i="17"/>
  <c r="AR14" i="17"/>
  <c r="AR15" i="17"/>
  <c r="AR16" i="17"/>
  <c r="AR17" i="17"/>
  <c r="AR18" i="17"/>
  <c r="AR19" i="17"/>
  <c r="AR20" i="17"/>
  <c r="AR21" i="17"/>
  <c r="AR22" i="17"/>
  <c r="AR23" i="17"/>
  <c r="AR24" i="17"/>
  <c r="AR25" i="17"/>
  <c r="AR26" i="17"/>
  <c r="AR27" i="17"/>
  <c r="AR28" i="17"/>
  <c r="AR29" i="17"/>
  <c r="AR30" i="17"/>
  <c r="AS11" i="17"/>
  <c r="AS12" i="17"/>
  <c r="AS13" i="17"/>
  <c r="AS14" i="17"/>
  <c r="AS15" i="17"/>
  <c r="AS16" i="17"/>
  <c r="AS17" i="17"/>
  <c r="AS18" i="17"/>
  <c r="AS19" i="17"/>
  <c r="AS20" i="17"/>
  <c r="AS21" i="17"/>
  <c r="AS22" i="17"/>
  <c r="AS23" i="17"/>
  <c r="AS24" i="17"/>
  <c r="AS25" i="17"/>
  <c r="AS26" i="17"/>
  <c r="AS27" i="17"/>
  <c r="AS28" i="17"/>
  <c r="AS29" i="17"/>
  <c r="AS30" i="17"/>
  <c r="AT11" i="17"/>
  <c r="AT12" i="17"/>
  <c r="AT13" i="17"/>
  <c r="AT14" i="17"/>
  <c r="AT15" i="17"/>
  <c r="AT16" i="17"/>
  <c r="AT17" i="17"/>
  <c r="AT18" i="17"/>
  <c r="AT19" i="17"/>
  <c r="AT20" i="17"/>
  <c r="AT21" i="17"/>
  <c r="AT22" i="17"/>
  <c r="AT23" i="17"/>
  <c r="AT24" i="17"/>
  <c r="AT25" i="17"/>
  <c r="AT26" i="17"/>
  <c r="AT27" i="17"/>
  <c r="AT28" i="17"/>
  <c r="AT29" i="17"/>
  <c r="AT30" i="17"/>
  <c r="AU11" i="17"/>
  <c r="AU12" i="17"/>
  <c r="AU13" i="17"/>
  <c r="AU14" i="17"/>
  <c r="AU15" i="17"/>
  <c r="AU16" i="17"/>
  <c r="AU17" i="17"/>
  <c r="AU18" i="17"/>
  <c r="AU19" i="17"/>
  <c r="AU20" i="17"/>
  <c r="AU21" i="17"/>
  <c r="AU22" i="17"/>
  <c r="AU23" i="17"/>
  <c r="AU24" i="17"/>
  <c r="AU25" i="17"/>
  <c r="AU26" i="17"/>
  <c r="AU27" i="17"/>
  <c r="AU28" i="17"/>
  <c r="AU29" i="17"/>
  <c r="AV29" i="17"/>
  <c r="AW29" i="17"/>
  <c r="AX29" i="17"/>
  <c r="AY29" i="17"/>
  <c r="AZ29" i="17"/>
  <c r="AU30" i="17"/>
  <c r="AV11" i="17"/>
  <c r="AV12" i="17"/>
  <c r="AV13" i="17"/>
  <c r="AV14" i="17"/>
  <c r="AV15" i="17"/>
  <c r="AV16" i="17"/>
  <c r="AW16" i="17"/>
  <c r="AX16" i="17"/>
  <c r="AY16" i="17"/>
  <c r="AZ16" i="17"/>
  <c r="E42" i="17"/>
  <c r="AV17" i="17"/>
  <c r="AV18" i="17"/>
  <c r="AV19" i="17"/>
  <c r="AV20" i="17"/>
  <c r="AV21" i="17"/>
  <c r="AV22" i="17"/>
  <c r="AV23" i="17"/>
  <c r="AW23" i="17"/>
  <c r="AX23" i="17"/>
  <c r="AY23" i="17"/>
  <c r="AZ23" i="17"/>
  <c r="E49" i="17"/>
  <c r="AV24" i="17"/>
  <c r="AV25" i="17"/>
  <c r="AV26" i="17"/>
  <c r="AV27" i="17"/>
  <c r="AW27" i="17"/>
  <c r="AX27" i="17"/>
  <c r="AY27" i="17"/>
  <c r="AZ27" i="17"/>
  <c r="E53" i="17"/>
  <c r="AV28" i="17"/>
  <c r="AV30" i="17"/>
  <c r="AW11" i="17"/>
  <c r="AW12" i="17"/>
  <c r="AW13" i="17"/>
  <c r="AW14" i="17"/>
  <c r="AW15" i="17"/>
  <c r="AW17" i="17"/>
  <c r="AW18" i="17"/>
  <c r="AW19" i="17"/>
  <c r="AW20" i="17"/>
  <c r="AW21" i="17"/>
  <c r="AW22" i="17"/>
  <c r="AW24" i="17"/>
  <c r="AW25" i="17"/>
  <c r="AW26" i="17"/>
  <c r="AW28" i="17"/>
  <c r="AW30" i="17"/>
  <c r="AW31" i="17"/>
  <c r="AT24" i="13"/>
  <c r="AX11" i="17"/>
  <c r="AX12" i="17"/>
  <c r="AX13" i="17"/>
  <c r="AX14" i="17"/>
  <c r="AX15" i="17"/>
  <c r="AX17" i="17"/>
  <c r="AX18" i="17"/>
  <c r="AX19" i="17"/>
  <c r="AX20" i="17"/>
  <c r="AX21" i="17"/>
  <c r="AX22" i="17"/>
  <c r="AX24" i="17"/>
  <c r="AX25" i="17"/>
  <c r="AX26" i="17"/>
  <c r="AX28" i="17"/>
  <c r="AX30" i="17"/>
  <c r="AY11" i="17"/>
  <c r="AY12" i="17"/>
  <c r="AY13" i="17"/>
  <c r="AY14" i="17"/>
  <c r="AZ14" i="17"/>
  <c r="E40" i="17"/>
  <c r="AY15" i="17"/>
  <c r="AY17" i="17"/>
  <c r="AY18" i="17"/>
  <c r="AY19" i="17"/>
  <c r="AY20" i="17"/>
  <c r="AY21" i="17"/>
  <c r="AY22" i="17"/>
  <c r="AY24" i="17"/>
  <c r="AY25" i="17"/>
  <c r="AY26" i="17"/>
  <c r="AY28" i="17"/>
  <c r="AY30" i="17"/>
  <c r="AZ11" i="17"/>
  <c r="AZ12" i="17"/>
  <c r="AZ13" i="17"/>
  <c r="AZ15" i="17"/>
  <c r="AZ17" i="17"/>
  <c r="AZ18" i="17"/>
  <c r="AZ19" i="17"/>
  <c r="AZ20" i="17"/>
  <c r="AZ21" i="17"/>
  <c r="AZ22" i="17"/>
  <c r="AZ24" i="17"/>
  <c r="AZ25" i="17"/>
  <c r="AZ26" i="17"/>
  <c r="AZ28" i="17"/>
  <c r="AZ30" i="17"/>
  <c r="AL26" i="53"/>
  <c r="AM26" i="53"/>
  <c r="AN26" i="53"/>
  <c r="AN27" i="53"/>
  <c r="AN28" i="53"/>
  <c r="AN25" i="13"/>
  <c r="AO26" i="53"/>
  <c r="AP26" i="53"/>
  <c r="AP27" i="53"/>
  <c r="AQ26" i="53"/>
  <c r="AR26" i="53"/>
  <c r="AR27" i="53"/>
  <c r="AR28" i="53"/>
  <c r="AR25" i="13"/>
  <c r="AS26" i="53"/>
  <c r="AT26" i="53"/>
  <c r="AT27" i="53"/>
  <c r="AU26" i="53"/>
  <c r="AV26" i="53"/>
  <c r="AV27" i="53"/>
  <c r="AW26" i="53"/>
  <c r="AL29" i="48"/>
  <c r="AL26" i="13"/>
  <c r="AM29" i="48"/>
  <c r="AM26" i="13"/>
  <c r="AN29" i="48"/>
  <c r="AN26" i="13"/>
  <c r="AO29" i="48"/>
  <c r="AO26" i="13"/>
  <c r="AP29" i="48"/>
  <c r="AP26" i="13"/>
  <c r="AQ29" i="48"/>
  <c r="AQ26" i="13"/>
  <c r="AR29" i="48"/>
  <c r="AR26" i="13"/>
  <c r="AS29" i="48"/>
  <c r="AS26" i="13"/>
  <c r="AT29" i="48"/>
  <c r="AT26" i="13"/>
  <c r="AU29" i="48"/>
  <c r="AU26" i="13"/>
  <c r="AV29" i="48"/>
  <c r="AV26" i="13"/>
  <c r="AW29" i="48"/>
  <c r="AW26" i="13"/>
  <c r="AY73" i="15"/>
  <c r="AZ73" i="15"/>
  <c r="BA73" i="15"/>
  <c r="BB73" i="15"/>
  <c r="BB125" i="15"/>
  <c r="BA16" i="13"/>
  <c r="BC73" i="15"/>
  <c r="BD73" i="15"/>
  <c r="BE73" i="15"/>
  <c r="BF73" i="15"/>
  <c r="BG73" i="15"/>
  <c r="BH73" i="15"/>
  <c r="BI73" i="15"/>
  <c r="BI125" i="15"/>
  <c r="BH16" i="13"/>
  <c r="BH35" i="51"/>
  <c r="BJ73" i="15"/>
  <c r="AX28" i="47"/>
  <c r="AX18" i="13"/>
  <c r="AY28" i="47"/>
  <c r="AY18" i="13"/>
  <c r="AZ28" i="47"/>
  <c r="AZ18" i="13"/>
  <c r="BA28" i="47"/>
  <c r="BA18" i="13"/>
  <c r="BB28" i="47"/>
  <c r="BB18" i="13"/>
  <c r="BC28" i="47"/>
  <c r="BC18" i="13"/>
  <c r="BD28" i="47"/>
  <c r="BD18" i="13"/>
  <c r="BE28" i="47"/>
  <c r="BE18" i="13"/>
  <c r="BF28" i="47"/>
  <c r="BF18" i="13"/>
  <c r="BG28" i="47"/>
  <c r="BG18" i="13"/>
  <c r="BH28" i="47"/>
  <c r="BH18" i="13"/>
  <c r="BI28" i="47"/>
  <c r="BI18" i="13"/>
  <c r="BD12" i="9"/>
  <c r="J26" i="50"/>
  <c r="BE12" i="9"/>
  <c r="BF12" i="9"/>
  <c r="BG12" i="9"/>
  <c r="BH12" i="9"/>
  <c r="BI12" i="9"/>
  <c r="BJ12" i="9"/>
  <c r="BK12" i="9"/>
  <c r="BL12" i="9"/>
  <c r="BM12" i="9"/>
  <c r="BN12" i="9"/>
  <c r="BO12" i="9"/>
  <c r="BA11" i="17"/>
  <c r="BA12" i="17"/>
  <c r="BA13" i="17"/>
  <c r="BA14" i="17"/>
  <c r="BA15" i="17"/>
  <c r="BA16" i="17"/>
  <c r="BA17" i="17"/>
  <c r="BA18" i="17"/>
  <c r="BA19" i="17"/>
  <c r="BA20" i="17"/>
  <c r="BB20" i="17"/>
  <c r="BC20" i="17"/>
  <c r="BD20" i="17"/>
  <c r="BE20" i="17"/>
  <c r="BF20" i="17"/>
  <c r="BG20" i="17"/>
  <c r="BH20" i="17"/>
  <c r="BI20" i="17"/>
  <c r="BJ20" i="17"/>
  <c r="BK20" i="17"/>
  <c r="BL20" i="17"/>
  <c r="F46" i="17"/>
  <c r="BA21" i="17"/>
  <c r="BA22" i="17"/>
  <c r="BA23" i="17"/>
  <c r="BA24" i="17"/>
  <c r="BA25" i="17"/>
  <c r="BA26" i="17"/>
  <c r="BA27" i="17"/>
  <c r="BA28" i="17"/>
  <c r="BA29" i="17"/>
  <c r="BA30" i="17"/>
  <c r="BB11" i="17"/>
  <c r="BB12" i="17"/>
  <c r="BB13" i="17"/>
  <c r="BB14" i="17"/>
  <c r="BB15" i="17"/>
  <c r="BB16" i="17"/>
  <c r="BB17" i="17"/>
  <c r="BB18" i="17"/>
  <c r="BB19" i="17"/>
  <c r="BB21" i="17"/>
  <c r="BB22" i="17"/>
  <c r="BB23" i="17"/>
  <c r="BB24" i="17"/>
  <c r="BB25" i="17"/>
  <c r="BB26" i="17"/>
  <c r="BB27" i="17"/>
  <c r="BB28" i="17"/>
  <c r="BB29" i="17"/>
  <c r="BB30" i="17"/>
  <c r="BC11" i="17"/>
  <c r="BC12" i="17"/>
  <c r="BC13" i="17"/>
  <c r="BC14" i="17"/>
  <c r="BC15" i="17"/>
  <c r="BC16" i="17"/>
  <c r="BC17" i="17"/>
  <c r="BC18" i="17"/>
  <c r="BC19" i="17"/>
  <c r="BC21" i="17"/>
  <c r="BC22" i="17"/>
  <c r="BC23" i="17"/>
  <c r="BC24" i="17"/>
  <c r="BC25" i="17"/>
  <c r="BC26" i="17"/>
  <c r="BC27" i="17"/>
  <c r="BC28" i="17"/>
  <c r="BC29" i="17"/>
  <c r="BC30" i="17"/>
  <c r="BD11" i="17"/>
  <c r="BD12" i="17"/>
  <c r="BD13" i="17"/>
  <c r="BD14" i="17"/>
  <c r="BD15" i="17"/>
  <c r="BD16" i="17"/>
  <c r="BD17" i="17"/>
  <c r="BD18" i="17"/>
  <c r="BD19" i="17"/>
  <c r="BD21" i="17"/>
  <c r="BD22" i="17"/>
  <c r="BD23" i="17"/>
  <c r="BD24" i="17"/>
  <c r="BD25" i="17"/>
  <c r="BD26" i="17"/>
  <c r="BD27" i="17"/>
  <c r="BD28" i="17"/>
  <c r="BD29" i="17"/>
  <c r="BD30" i="17"/>
  <c r="BE11" i="17"/>
  <c r="BE12" i="17"/>
  <c r="BE13" i="17"/>
  <c r="BE14" i="17"/>
  <c r="BE15" i="17"/>
  <c r="BE16" i="17"/>
  <c r="BE17" i="17"/>
  <c r="BE18" i="17"/>
  <c r="BE19" i="17"/>
  <c r="BE21" i="17"/>
  <c r="BE22" i="17"/>
  <c r="BE23" i="17"/>
  <c r="BE24" i="17"/>
  <c r="BE25" i="17"/>
  <c r="BE26" i="17"/>
  <c r="BE27" i="17"/>
  <c r="BE28" i="17"/>
  <c r="BE29" i="17"/>
  <c r="BE30" i="17"/>
  <c r="BF11" i="17"/>
  <c r="BF12" i="17"/>
  <c r="BF13" i="17"/>
  <c r="BF14" i="17"/>
  <c r="BF15" i="17"/>
  <c r="BF16" i="17"/>
  <c r="BF17" i="17"/>
  <c r="BF18" i="17"/>
  <c r="BF19" i="17"/>
  <c r="BF21" i="17"/>
  <c r="BF22" i="17"/>
  <c r="BF23" i="17"/>
  <c r="BF24" i="17"/>
  <c r="BF25" i="17"/>
  <c r="BF26" i="17"/>
  <c r="BF27" i="17"/>
  <c r="BF28" i="17"/>
  <c r="BF29" i="17"/>
  <c r="BF30" i="17"/>
  <c r="BG11" i="17"/>
  <c r="BG12" i="17"/>
  <c r="BG13" i="17"/>
  <c r="BG14" i="17"/>
  <c r="BG15" i="17"/>
  <c r="BG16" i="17"/>
  <c r="BG17" i="17"/>
  <c r="BG18" i="17"/>
  <c r="BG19" i="17"/>
  <c r="BG21" i="17"/>
  <c r="BG22" i="17"/>
  <c r="BG23" i="17"/>
  <c r="BG24" i="17"/>
  <c r="BG25" i="17"/>
  <c r="BG26" i="17"/>
  <c r="BG27" i="17"/>
  <c r="BG28" i="17"/>
  <c r="BG29" i="17"/>
  <c r="BG30" i="17"/>
  <c r="BH11" i="17"/>
  <c r="BH12" i="17"/>
  <c r="BH13" i="17"/>
  <c r="BH14" i="17"/>
  <c r="BH15" i="17"/>
  <c r="BH16" i="17"/>
  <c r="BH17" i="17"/>
  <c r="BH18" i="17"/>
  <c r="BH19" i="17"/>
  <c r="BH21" i="17"/>
  <c r="BH22" i="17"/>
  <c r="BH23" i="17"/>
  <c r="BH24" i="17"/>
  <c r="BH25" i="17"/>
  <c r="BH26" i="17"/>
  <c r="BH27" i="17"/>
  <c r="BH28" i="17"/>
  <c r="BH29" i="17"/>
  <c r="BH30" i="17"/>
  <c r="BI11" i="17"/>
  <c r="BI12" i="17"/>
  <c r="BI13" i="17"/>
  <c r="BI14" i="17"/>
  <c r="BI15" i="17"/>
  <c r="BI16" i="17"/>
  <c r="BI17" i="17"/>
  <c r="BI18" i="17"/>
  <c r="BI19" i="17"/>
  <c r="BI21" i="17"/>
  <c r="BI22" i="17"/>
  <c r="BI23" i="17"/>
  <c r="BI24" i="17"/>
  <c r="BI25" i="17"/>
  <c r="BI26" i="17"/>
  <c r="BI27" i="17"/>
  <c r="BI28" i="17"/>
  <c r="BI29" i="17"/>
  <c r="BI30" i="17"/>
  <c r="BJ11" i="17"/>
  <c r="BJ12" i="17"/>
  <c r="BJ13" i="17"/>
  <c r="BJ14" i="17"/>
  <c r="BJ15" i="17"/>
  <c r="BJ16" i="17"/>
  <c r="BJ17" i="17"/>
  <c r="BJ18" i="17"/>
  <c r="BJ19" i="17"/>
  <c r="BJ21" i="17"/>
  <c r="BJ22" i="17"/>
  <c r="BJ23" i="17"/>
  <c r="BJ24" i="17"/>
  <c r="BJ25" i="17"/>
  <c r="BJ26" i="17"/>
  <c r="BJ27" i="17"/>
  <c r="BJ28" i="17"/>
  <c r="BJ29" i="17"/>
  <c r="BJ30" i="17"/>
  <c r="BK11" i="17"/>
  <c r="BK12" i="17"/>
  <c r="BK13" i="17"/>
  <c r="BK14" i="17"/>
  <c r="BK15" i="17"/>
  <c r="BK16" i="17"/>
  <c r="BK17" i="17"/>
  <c r="BK18" i="17"/>
  <c r="BK19" i="17"/>
  <c r="BK21" i="17"/>
  <c r="BK22" i="17"/>
  <c r="BK23" i="17"/>
  <c r="BK24" i="17"/>
  <c r="BK25" i="17"/>
  <c r="BK26" i="17"/>
  <c r="BK27" i="17"/>
  <c r="BK28" i="17"/>
  <c r="BK29" i="17"/>
  <c r="BK30" i="17"/>
  <c r="BL11" i="17"/>
  <c r="BL12" i="17"/>
  <c r="BL13" i="17"/>
  <c r="BL14" i="17"/>
  <c r="BL15" i="17"/>
  <c r="BL16" i="17"/>
  <c r="BL17" i="17"/>
  <c r="BL18" i="17"/>
  <c r="BL19" i="17"/>
  <c r="BL21" i="17"/>
  <c r="BL22" i="17"/>
  <c r="BL23" i="17"/>
  <c r="BL24" i="17"/>
  <c r="BL25" i="17"/>
  <c r="BL26" i="17"/>
  <c r="BL27" i="17"/>
  <c r="BL28" i="17"/>
  <c r="F54" i="17"/>
  <c r="BL29" i="17"/>
  <c r="BL30" i="17"/>
  <c r="AX26" i="53"/>
  <c r="AY26" i="53"/>
  <c r="AZ26" i="53"/>
  <c r="BA26" i="53"/>
  <c r="BB26" i="53"/>
  <c r="BC26" i="53"/>
  <c r="BD26" i="53"/>
  <c r="BE26" i="53"/>
  <c r="BF26" i="53"/>
  <c r="BG26" i="53"/>
  <c r="BH26" i="53"/>
  <c r="BI26" i="53"/>
  <c r="AX29" i="48"/>
  <c r="AX26" i="13"/>
  <c r="AY29" i="48"/>
  <c r="AY26" i="13"/>
  <c r="AZ29" i="48"/>
  <c r="AZ26" i="13"/>
  <c r="BA29" i="48"/>
  <c r="BA26" i="13"/>
  <c r="BB29" i="48"/>
  <c r="BB26" i="13"/>
  <c r="BC29" i="48"/>
  <c r="BC26" i="13"/>
  <c r="BD29" i="48"/>
  <c r="BD26" i="13"/>
  <c r="BE29" i="48"/>
  <c r="BE26" i="13"/>
  <c r="BF29" i="48"/>
  <c r="BF26" i="13"/>
  <c r="BG29" i="48"/>
  <c r="BG26" i="13"/>
  <c r="BH29" i="48"/>
  <c r="BH26" i="13"/>
  <c r="BI29" i="48"/>
  <c r="BI26" i="13"/>
  <c r="BI21" i="53"/>
  <c r="BI22" i="53"/>
  <c r="BI17" i="13"/>
  <c r="BH21" i="53"/>
  <c r="BH22" i="53"/>
  <c r="BH17" i="13"/>
  <c r="BG21" i="53"/>
  <c r="BG22" i="53"/>
  <c r="BG17" i="13"/>
  <c r="BF21" i="53"/>
  <c r="BE21" i="53"/>
  <c r="BE22" i="53"/>
  <c r="BE17" i="13"/>
  <c r="BD21" i="53"/>
  <c r="BD22" i="53"/>
  <c r="BD17" i="13"/>
  <c r="BC21" i="53"/>
  <c r="BB21" i="53"/>
  <c r="BB22" i="53"/>
  <c r="BA21" i="53"/>
  <c r="BA22" i="53"/>
  <c r="BA17" i="13"/>
  <c r="AZ21" i="53"/>
  <c r="AZ22" i="53"/>
  <c r="AZ17" i="13"/>
  <c r="AY21" i="53"/>
  <c r="AY22" i="53"/>
  <c r="AY17" i="13"/>
  <c r="AX21" i="53"/>
  <c r="AX22" i="53"/>
  <c r="AX17" i="13"/>
  <c r="AW21" i="53"/>
  <c r="AW22" i="53"/>
  <c r="AW17" i="13"/>
  <c r="AV21" i="53"/>
  <c r="AU21" i="53"/>
  <c r="AU22" i="53"/>
  <c r="AU17" i="13"/>
  <c r="AT21" i="53"/>
  <c r="AT22" i="53"/>
  <c r="AT17" i="13"/>
  <c r="AS21" i="53"/>
  <c r="AS22" i="53"/>
  <c r="AS17" i="13"/>
  <c r="AR21" i="53"/>
  <c r="AR22" i="53"/>
  <c r="AR17" i="13"/>
  <c r="AQ21" i="53"/>
  <c r="AQ22" i="53"/>
  <c r="AQ17" i="13"/>
  <c r="AP21" i="53"/>
  <c r="AP22" i="53"/>
  <c r="AP17" i="13"/>
  <c r="AO21" i="53"/>
  <c r="AO22" i="53"/>
  <c r="AO17" i="13"/>
  <c r="AN21" i="53"/>
  <c r="AN22" i="53"/>
  <c r="AN17" i="13"/>
  <c r="AM21" i="53"/>
  <c r="AM22" i="53"/>
  <c r="AM17" i="13"/>
  <c r="AL21" i="53"/>
  <c r="AL22" i="53"/>
  <c r="AK21" i="53"/>
  <c r="AK22" i="53"/>
  <c r="AK17" i="13"/>
  <c r="AJ21" i="53"/>
  <c r="AJ22" i="53"/>
  <c r="AJ17" i="13"/>
  <c r="AI21" i="53"/>
  <c r="AI22" i="53"/>
  <c r="AI17" i="13"/>
  <c r="AH21" i="53"/>
  <c r="AH22" i="53"/>
  <c r="AH17" i="13"/>
  <c r="AG21" i="53"/>
  <c r="AG22" i="53"/>
  <c r="AG17" i="13"/>
  <c r="AF21" i="53"/>
  <c r="AF22" i="53"/>
  <c r="AF17" i="13"/>
  <c r="AE21" i="53"/>
  <c r="AE22" i="53"/>
  <c r="AE17" i="13"/>
  <c r="AD21" i="53"/>
  <c r="AD22" i="53"/>
  <c r="AD17" i="13"/>
  <c r="AC21" i="53"/>
  <c r="AC22" i="53"/>
  <c r="AC17" i="13"/>
  <c r="Z21" i="53"/>
  <c r="Z22" i="53"/>
  <c r="Z17" i="13"/>
  <c r="AA21" i="53"/>
  <c r="AA22" i="53"/>
  <c r="AA17" i="13"/>
  <c r="AB21" i="53"/>
  <c r="AB22" i="53"/>
  <c r="AB17" i="13"/>
  <c r="Y21" i="53"/>
  <c r="Y22" i="53"/>
  <c r="Y17" i="13"/>
  <c r="X21" i="53"/>
  <c r="X22" i="53"/>
  <c r="X17" i="13"/>
  <c r="W21" i="53"/>
  <c r="W22" i="53"/>
  <c r="W17" i="13"/>
  <c r="V21" i="53"/>
  <c r="V22" i="53"/>
  <c r="V17" i="13"/>
  <c r="U21" i="53"/>
  <c r="U22" i="53"/>
  <c r="U17" i="13"/>
  <c r="T21" i="53"/>
  <c r="T22" i="53"/>
  <c r="T17" i="13"/>
  <c r="S21" i="53"/>
  <c r="S22" i="53"/>
  <c r="S17" i="13"/>
  <c r="R21" i="53"/>
  <c r="R22" i="53"/>
  <c r="Q21" i="53"/>
  <c r="Q22" i="53"/>
  <c r="Q17" i="13"/>
  <c r="P21" i="53"/>
  <c r="P22" i="53"/>
  <c r="P17" i="13"/>
  <c r="O21" i="53"/>
  <c r="O22" i="53"/>
  <c r="O17" i="13"/>
  <c r="N21" i="53"/>
  <c r="M21" i="53"/>
  <c r="M22" i="53"/>
  <c r="M17" i="13"/>
  <c r="L21" i="53"/>
  <c r="L22" i="53"/>
  <c r="L17" i="13"/>
  <c r="K21" i="53"/>
  <c r="K22" i="53"/>
  <c r="K17" i="13"/>
  <c r="J21" i="53"/>
  <c r="J22" i="53"/>
  <c r="J17" i="13"/>
  <c r="I21" i="53"/>
  <c r="I22" i="53"/>
  <c r="I17" i="13"/>
  <c r="H21" i="53"/>
  <c r="H22" i="53"/>
  <c r="H17" i="13"/>
  <c r="G21" i="53"/>
  <c r="G22" i="53"/>
  <c r="G17" i="13"/>
  <c r="F21" i="53"/>
  <c r="F22" i="53"/>
  <c r="F17" i="13"/>
  <c r="E21" i="53"/>
  <c r="E22" i="53"/>
  <c r="E17" i="13"/>
  <c r="D21" i="53"/>
  <c r="D22" i="53"/>
  <c r="C21" i="53"/>
  <c r="C22" i="53"/>
  <c r="B21" i="53"/>
  <c r="B22" i="53"/>
  <c r="B17" i="13"/>
  <c r="D42" i="42"/>
  <c r="F18" i="54"/>
  <c r="E18" i="54"/>
  <c r="D18" i="54"/>
  <c r="C18" i="54"/>
  <c r="N22" i="53"/>
  <c r="AV22" i="53"/>
  <c r="AV17" i="13"/>
  <c r="BC22" i="53"/>
  <c r="BC17" i="13"/>
  <c r="BF22" i="53"/>
  <c r="BF17" i="13"/>
  <c r="F39" i="13"/>
  <c r="F11" i="54"/>
  <c r="E39" i="13"/>
  <c r="E11" i="54"/>
  <c r="D39" i="13"/>
  <c r="D11" i="54"/>
  <c r="C39" i="13"/>
  <c r="C11" i="54"/>
  <c r="B9" i="54"/>
  <c r="BJ34" i="42"/>
  <c r="BI34" i="42"/>
  <c r="BB34" i="42"/>
  <c r="BC34" i="42"/>
  <c r="BD34" i="42"/>
  <c r="BE34" i="42"/>
  <c r="BF34" i="42"/>
  <c r="BG34" i="42"/>
  <c r="BH34" i="42"/>
  <c r="AJ34" i="42"/>
  <c r="AK34" i="42"/>
  <c r="AL34" i="42"/>
  <c r="AM34" i="42"/>
  <c r="AN34" i="42"/>
  <c r="AO34" i="42"/>
  <c r="AP34" i="42"/>
  <c r="AQ34" i="42"/>
  <c r="AR34" i="42"/>
  <c r="AS34" i="42"/>
  <c r="AT34" i="42"/>
  <c r="AU34" i="42"/>
  <c r="AV34" i="42"/>
  <c r="AW34" i="42"/>
  <c r="AX34" i="42"/>
  <c r="AY34" i="42"/>
  <c r="AZ34" i="42"/>
  <c r="BA34" i="42"/>
  <c r="Q34" i="42"/>
  <c r="R34" i="42"/>
  <c r="S34" i="42"/>
  <c r="T34" i="42"/>
  <c r="U34" i="42"/>
  <c r="V34" i="42"/>
  <c r="W34" i="42"/>
  <c r="X34" i="42"/>
  <c r="Y34" i="42"/>
  <c r="Z34" i="42"/>
  <c r="AA34" i="42"/>
  <c r="AB34" i="42"/>
  <c r="AC34" i="42"/>
  <c r="AD34" i="42"/>
  <c r="AE34" i="42"/>
  <c r="AF34" i="42"/>
  <c r="AG34" i="42"/>
  <c r="AH34" i="42"/>
  <c r="AI34" i="42"/>
  <c r="O34" i="42"/>
  <c r="P34" i="42"/>
  <c r="F133" i="9"/>
  <c r="F53" i="47"/>
  <c r="E53" i="47"/>
  <c r="D53" i="47"/>
  <c r="C53" i="47"/>
  <c r="B53" i="47"/>
  <c r="A53" i="47"/>
  <c r="F52" i="47"/>
  <c r="E52" i="47"/>
  <c r="D52" i="47"/>
  <c r="C52" i="47"/>
  <c r="B52" i="47"/>
  <c r="A52" i="47"/>
  <c r="F51" i="47"/>
  <c r="E51" i="47"/>
  <c r="D51" i="47"/>
  <c r="C51" i="47"/>
  <c r="B51" i="47"/>
  <c r="A51" i="47"/>
  <c r="F50" i="47"/>
  <c r="E50" i="47"/>
  <c r="D50" i="47"/>
  <c r="C50" i="47"/>
  <c r="B50" i="47"/>
  <c r="A50" i="47"/>
  <c r="F49" i="47"/>
  <c r="E49" i="47"/>
  <c r="D49" i="47"/>
  <c r="C49" i="47"/>
  <c r="B49" i="47"/>
  <c r="A49" i="47"/>
  <c r="F48" i="47"/>
  <c r="E48" i="47"/>
  <c r="D48" i="47"/>
  <c r="C48" i="47"/>
  <c r="B48" i="47"/>
  <c r="A48" i="47"/>
  <c r="F47" i="47"/>
  <c r="E47" i="47"/>
  <c r="D47" i="47"/>
  <c r="C47" i="47"/>
  <c r="B47" i="47"/>
  <c r="A47" i="47"/>
  <c r="F46" i="47"/>
  <c r="E46" i="47"/>
  <c r="D46" i="47"/>
  <c r="C46" i="47"/>
  <c r="B46" i="47"/>
  <c r="A46" i="47"/>
  <c r="F45" i="47"/>
  <c r="E45" i="47"/>
  <c r="D45" i="47"/>
  <c r="C45" i="47"/>
  <c r="B45" i="47"/>
  <c r="A45" i="47"/>
  <c r="F44" i="47"/>
  <c r="E44" i="47"/>
  <c r="D44" i="47"/>
  <c r="C44" i="47"/>
  <c r="B44" i="47"/>
  <c r="A44" i="47"/>
  <c r="F43" i="47"/>
  <c r="E43" i="47"/>
  <c r="D43" i="47"/>
  <c r="C43" i="47"/>
  <c r="B43" i="47"/>
  <c r="A43" i="47"/>
  <c r="F42" i="47"/>
  <c r="E42" i="47"/>
  <c r="D42" i="47"/>
  <c r="C42" i="47"/>
  <c r="B42" i="47"/>
  <c r="A42" i="47"/>
  <c r="F41" i="47"/>
  <c r="E41" i="47"/>
  <c r="D41" i="47"/>
  <c r="C41" i="47"/>
  <c r="B41" i="47"/>
  <c r="A41" i="47"/>
  <c r="F40" i="47"/>
  <c r="E40" i="47"/>
  <c r="D40" i="47"/>
  <c r="C40" i="47"/>
  <c r="B40" i="47"/>
  <c r="A40" i="47"/>
  <c r="F39" i="47"/>
  <c r="E39" i="47"/>
  <c r="D39" i="47"/>
  <c r="C39" i="47"/>
  <c r="B39" i="47"/>
  <c r="A39" i="47"/>
  <c r="F38" i="47"/>
  <c r="E38" i="47"/>
  <c r="D38" i="47"/>
  <c r="C38" i="47"/>
  <c r="B38" i="47"/>
  <c r="A38" i="47"/>
  <c r="F37" i="47"/>
  <c r="E37" i="47"/>
  <c r="D37" i="47"/>
  <c r="C37" i="47"/>
  <c r="B37" i="47"/>
  <c r="A37" i="47"/>
  <c r="F36" i="47"/>
  <c r="E36" i="47"/>
  <c r="D36" i="47"/>
  <c r="C36" i="47"/>
  <c r="B36" i="47"/>
  <c r="A36" i="47"/>
  <c r="F35" i="47"/>
  <c r="E35" i="47"/>
  <c r="D35" i="47"/>
  <c r="C35" i="47"/>
  <c r="B35" i="47"/>
  <c r="A35" i="47"/>
  <c r="F55" i="48"/>
  <c r="E55" i="48"/>
  <c r="D55" i="48"/>
  <c r="C55" i="48"/>
  <c r="B55" i="48"/>
  <c r="F54" i="48"/>
  <c r="E54" i="48"/>
  <c r="D54" i="48"/>
  <c r="C54" i="48"/>
  <c r="B54" i="48"/>
  <c r="F53" i="48"/>
  <c r="E53" i="48"/>
  <c r="D53" i="48"/>
  <c r="C53" i="48"/>
  <c r="B53" i="48"/>
  <c r="F52" i="48"/>
  <c r="E52" i="48"/>
  <c r="D52" i="48"/>
  <c r="C52" i="48"/>
  <c r="B52" i="48"/>
  <c r="F51" i="48"/>
  <c r="E51" i="48"/>
  <c r="D51" i="48"/>
  <c r="C51" i="48"/>
  <c r="B51" i="48"/>
  <c r="F50" i="48"/>
  <c r="E50" i="48"/>
  <c r="D50" i="48"/>
  <c r="C50" i="48"/>
  <c r="B50" i="48"/>
  <c r="F49" i="48"/>
  <c r="E49" i="48"/>
  <c r="D49" i="48"/>
  <c r="C49" i="48"/>
  <c r="B49" i="48"/>
  <c r="F48" i="48"/>
  <c r="E48" i="48"/>
  <c r="D48" i="48"/>
  <c r="C48" i="48"/>
  <c r="B48" i="48"/>
  <c r="F47" i="48"/>
  <c r="E47" i="48"/>
  <c r="D47" i="48"/>
  <c r="C47" i="48"/>
  <c r="B47" i="48"/>
  <c r="F46" i="48"/>
  <c r="E46" i="48"/>
  <c r="D46" i="48"/>
  <c r="C46" i="48"/>
  <c r="B46" i="48"/>
  <c r="F45" i="48"/>
  <c r="E45" i="48"/>
  <c r="D45" i="48"/>
  <c r="C45" i="48"/>
  <c r="B45" i="48"/>
  <c r="F44" i="48"/>
  <c r="E44" i="48"/>
  <c r="D44" i="48"/>
  <c r="C44" i="48"/>
  <c r="B44" i="48"/>
  <c r="F43" i="48"/>
  <c r="E43" i="48"/>
  <c r="D43" i="48"/>
  <c r="C43" i="48"/>
  <c r="B43" i="48"/>
  <c r="F42" i="48"/>
  <c r="E42" i="48"/>
  <c r="D42" i="48"/>
  <c r="C42" i="48"/>
  <c r="B42" i="48"/>
  <c r="F41" i="48"/>
  <c r="E41" i="48"/>
  <c r="D41" i="48"/>
  <c r="C41" i="48"/>
  <c r="B41" i="48"/>
  <c r="F40" i="48"/>
  <c r="E40" i="48"/>
  <c r="D40" i="48"/>
  <c r="C40" i="48"/>
  <c r="B40" i="48"/>
  <c r="F39" i="48"/>
  <c r="E39" i="48"/>
  <c r="D39" i="48"/>
  <c r="C39" i="48"/>
  <c r="B39" i="48"/>
  <c r="F38" i="48"/>
  <c r="E38" i="48"/>
  <c r="D38" i="48"/>
  <c r="C38" i="48"/>
  <c r="B38" i="48"/>
  <c r="F37" i="48"/>
  <c r="E37" i="48"/>
  <c r="D37" i="48"/>
  <c r="C37" i="48"/>
  <c r="B37" i="48"/>
  <c r="A39" i="48"/>
  <c r="A40" i="48"/>
  <c r="A41" i="48"/>
  <c r="A42" i="48"/>
  <c r="A43" i="48"/>
  <c r="A44" i="48"/>
  <c r="A45" i="48"/>
  <c r="A46" i="48"/>
  <c r="A47" i="48"/>
  <c r="A48" i="48"/>
  <c r="A49" i="48"/>
  <c r="A50" i="48"/>
  <c r="A51" i="48"/>
  <c r="A52" i="48"/>
  <c r="A53" i="48"/>
  <c r="A54" i="48"/>
  <c r="A55" i="48"/>
  <c r="A37" i="48"/>
  <c r="A38" i="48"/>
  <c r="B53" i="17"/>
  <c r="B45" i="17"/>
  <c r="D46" i="17"/>
  <c r="B46" i="17"/>
  <c r="G190" i="15"/>
  <c r="G242" i="15"/>
  <c r="F190" i="15"/>
  <c r="E190" i="15"/>
  <c r="D190" i="15"/>
  <c r="C190" i="15"/>
  <c r="A39" i="17"/>
  <c r="A40" i="17"/>
  <c r="A41" i="17"/>
  <c r="A42" i="17"/>
  <c r="A43" i="17"/>
  <c r="A44" i="17"/>
  <c r="A45" i="17"/>
  <c r="A46" i="17"/>
  <c r="A47" i="17"/>
  <c r="A48" i="17"/>
  <c r="A49" i="17"/>
  <c r="A50" i="17"/>
  <c r="A51" i="17"/>
  <c r="A52" i="17"/>
  <c r="A53" i="17"/>
  <c r="A54" i="17"/>
  <c r="A55" i="17"/>
  <c r="A56" i="17"/>
  <c r="BK32" i="8"/>
  <c r="BJ32" i="8"/>
  <c r="BI32" i="8"/>
  <c r="BH32" i="8"/>
  <c r="BG32" i="8"/>
  <c r="BF32" i="8"/>
  <c r="BE32" i="8"/>
  <c r="BD32" i="8"/>
  <c r="BC32" i="8"/>
  <c r="BB32" i="8"/>
  <c r="BA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BK31" i="8"/>
  <c r="BJ31" i="8"/>
  <c r="BI31" i="8"/>
  <c r="BH31" i="8"/>
  <c r="BG31" i="8"/>
  <c r="BF31" i="8"/>
  <c r="BE31" i="8"/>
  <c r="BD31" i="8"/>
  <c r="BC31" i="8"/>
  <c r="BB31" i="8"/>
  <c r="BA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BK30" i="8"/>
  <c r="BJ30" i="8"/>
  <c r="BI30" i="8"/>
  <c r="BH30" i="8"/>
  <c r="BG30" i="8"/>
  <c r="BF30"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BK29" i="8"/>
  <c r="BJ29" i="8"/>
  <c r="BI29" i="8"/>
  <c r="BH29" i="8"/>
  <c r="BG29" i="8"/>
  <c r="BF29" i="8"/>
  <c r="BE29" i="8"/>
  <c r="BD29" i="8"/>
  <c r="BC29" i="8"/>
  <c r="BB29" i="8"/>
  <c r="BA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BK28" i="8"/>
  <c r="BJ28" i="8"/>
  <c r="BI28" i="8"/>
  <c r="BH28" i="8"/>
  <c r="BG28" i="8"/>
  <c r="BF28" i="8"/>
  <c r="BE28" i="8"/>
  <c r="BD28" i="8"/>
  <c r="BC28" i="8"/>
  <c r="BB28" i="8"/>
  <c r="BA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BK27" i="8"/>
  <c r="BJ27" i="8"/>
  <c r="BI27" i="8"/>
  <c r="BH27" i="8"/>
  <c r="BG27" i="8"/>
  <c r="BF27" i="8"/>
  <c r="BE27" i="8"/>
  <c r="BD27" i="8"/>
  <c r="BC27" i="8"/>
  <c r="BB27" i="8"/>
  <c r="BA27" i="8"/>
  <c r="AZ27" i="8"/>
  <c r="AY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BK26" i="8"/>
  <c r="BJ26" i="8"/>
  <c r="BI26" i="8"/>
  <c r="BH26" i="8"/>
  <c r="BG26" i="8"/>
  <c r="BF26"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BK25" i="8"/>
  <c r="BJ25" i="8"/>
  <c r="BI25" i="8"/>
  <c r="BH25" i="8"/>
  <c r="BG25" i="8"/>
  <c r="BF25" i="8"/>
  <c r="BE25" i="8"/>
  <c r="BD25" i="8"/>
  <c r="BC25" i="8"/>
  <c r="BB25" i="8"/>
  <c r="BA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BK24" i="8"/>
  <c r="BJ24" i="8"/>
  <c r="BI24" i="8"/>
  <c r="BH24" i="8"/>
  <c r="BG24" i="8"/>
  <c r="BF24"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BK23" i="8"/>
  <c r="BJ23" i="8"/>
  <c r="BI23" i="8"/>
  <c r="BH23" i="8"/>
  <c r="BG23" i="8"/>
  <c r="BF23" i="8"/>
  <c r="BE23" i="8"/>
  <c r="BD23" i="8"/>
  <c r="BC23" i="8"/>
  <c r="BB23" i="8"/>
  <c r="BA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BK22" i="8"/>
  <c r="BJ22" i="8"/>
  <c r="BI22" i="8"/>
  <c r="BH22" i="8"/>
  <c r="BG22" i="8"/>
  <c r="BF22" i="8"/>
  <c r="BE22" i="8"/>
  <c r="BD22" i="8"/>
  <c r="BC22" i="8"/>
  <c r="BB22" i="8"/>
  <c r="BA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BK20" i="8"/>
  <c r="BJ20" i="8"/>
  <c r="BI20" i="8"/>
  <c r="BH20" i="8"/>
  <c r="BG20" i="8"/>
  <c r="BF20"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BK19" i="8"/>
  <c r="BJ19" i="8"/>
  <c r="BI19" i="8"/>
  <c r="BH19" i="8"/>
  <c r="BG19" i="8"/>
  <c r="BF19" i="8"/>
  <c r="BE19" i="8"/>
  <c r="BD19" i="8"/>
  <c r="BC19" i="8"/>
  <c r="BB19" i="8"/>
  <c r="BA19" i="8"/>
  <c r="AZ19"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BK18" i="8"/>
  <c r="BJ18" i="8"/>
  <c r="BI18" i="8"/>
  <c r="BH18" i="8"/>
  <c r="BG18" i="8"/>
  <c r="BF18" i="8"/>
  <c r="BE18" i="8"/>
  <c r="BD18" i="8"/>
  <c r="BC18" i="8"/>
  <c r="BB18" i="8"/>
  <c r="BA18" i="8"/>
  <c r="AZ18" i="8"/>
  <c r="AY18" i="8"/>
  <c r="AX18" i="8"/>
  <c r="AW18" i="8"/>
  <c r="AV18" i="8"/>
  <c r="AU18" i="8"/>
  <c r="AT18" i="8"/>
  <c r="AS18" i="8"/>
  <c r="AR18" i="8"/>
  <c r="AQ18"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D13" i="8"/>
  <c r="D14" i="8"/>
  <c r="D15" i="8"/>
  <c r="D33" i="8"/>
  <c r="B91" i="51"/>
  <c r="E13" i="8"/>
  <c r="F13" i="8"/>
  <c r="G13" i="8"/>
  <c r="G14" i="8"/>
  <c r="G15" i="8"/>
  <c r="G33" i="8"/>
  <c r="E91" i="51"/>
  <c r="H13" i="8"/>
  <c r="I13" i="8"/>
  <c r="J13" i="8"/>
  <c r="J14" i="8"/>
  <c r="J15" i="8"/>
  <c r="J33" i="8"/>
  <c r="H91" i="51"/>
  <c r="K13" i="8"/>
  <c r="L13" i="8"/>
  <c r="L14" i="8"/>
  <c r="L15" i="8"/>
  <c r="L33" i="8"/>
  <c r="J91" i="51"/>
  <c r="M13" i="8"/>
  <c r="M14" i="8"/>
  <c r="M15" i="8"/>
  <c r="M33" i="8"/>
  <c r="K91" i="51"/>
  <c r="N13" i="8"/>
  <c r="O13" i="8"/>
  <c r="P13" i="8"/>
  <c r="P14" i="8"/>
  <c r="P15" i="8"/>
  <c r="P33" i="8"/>
  <c r="N91" i="51"/>
  <c r="Q13" i="8"/>
  <c r="Q14" i="8"/>
  <c r="Q15" i="8"/>
  <c r="Q33" i="8"/>
  <c r="O91" i="51"/>
  <c r="R13" i="8"/>
  <c r="S13" i="8"/>
  <c r="T13" i="8"/>
  <c r="T14" i="8"/>
  <c r="T15" i="8"/>
  <c r="T33" i="8"/>
  <c r="R91" i="51"/>
  <c r="U13" i="8"/>
  <c r="U14" i="8"/>
  <c r="U15" i="8"/>
  <c r="U33" i="8"/>
  <c r="S91" i="51"/>
  <c r="V13" i="8"/>
  <c r="W13" i="8"/>
  <c r="X13" i="8"/>
  <c r="X14" i="8"/>
  <c r="X15" i="8"/>
  <c r="X33" i="8"/>
  <c r="V91" i="51"/>
  <c r="Y13" i="8"/>
  <c r="Y14" i="8"/>
  <c r="Y15" i="8"/>
  <c r="Y33" i="8"/>
  <c r="W91" i="51"/>
  <c r="Z13" i="8"/>
  <c r="Z14" i="8"/>
  <c r="Z15" i="8"/>
  <c r="Z33" i="8"/>
  <c r="X91" i="51"/>
  <c r="AA13" i="8"/>
  <c r="AB13" i="8"/>
  <c r="AB14" i="8"/>
  <c r="AB15" i="8"/>
  <c r="AB33" i="8"/>
  <c r="Z91" i="51"/>
  <c r="AC13" i="8"/>
  <c r="AC14" i="8"/>
  <c r="AC15" i="8"/>
  <c r="AC33" i="8"/>
  <c r="AA91" i="51"/>
  <c r="AD13" i="8"/>
  <c r="AE13" i="8"/>
  <c r="AF13" i="8"/>
  <c r="AF14" i="8"/>
  <c r="AF15" i="8"/>
  <c r="AF33" i="8"/>
  <c r="AD91" i="51"/>
  <c r="AG13" i="8"/>
  <c r="AG14" i="8"/>
  <c r="AG15" i="8"/>
  <c r="AG33" i="8"/>
  <c r="AE91" i="51"/>
  <c r="AH13" i="8"/>
  <c r="AI13" i="8"/>
  <c r="AJ13" i="8"/>
  <c r="AK13" i="8"/>
  <c r="AK14" i="8"/>
  <c r="AK15" i="8"/>
  <c r="AK33" i="8"/>
  <c r="AI91" i="51"/>
  <c r="AL13" i="8"/>
  <c r="AL14" i="8"/>
  <c r="AL15" i="8"/>
  <c r="AL33" i="8"/>
  <c r="AM13" i="8"/>
  <c r="AN13" i="8"/>
  <c r="AN14" i="8"/>
  <c r="AN15" i="8"/>
  <c r="AN33" i="8"/>
  <c r="AL91" i="51"/>
  <c r="AO13" i="8"/>
  <c r="AO14" i="8"/>
  <c r="AO15" i="8"/>
  <c r="AO33" i="8"/>
  <c r="AM91" i="51"/>
  <c r="AP13" i="8"/>
  <c r="AQ13" i="8"/>
  <c r="AQ14" i="8"/>
  <c r="AQ15" i="8"/>
  <c r="AQ33" i="8"/>
  <c r="AO91" i="51"/>
  <c r="AR13" i="8"/>
  <c r="AR14" i="8"/>
  <c r="AR15" i="8"/>
  <c r="AR33" i="8"/>
  <c r="AP91" i="51"/>
  <c r="AS13" i="8"/>
  <c r="AS14" i="8"/>
  <c r="AS15" i="8"/>
  <c r="AS33" i="8"/>
  <c r="AQ91" i="51"/>
  <c r="AT13" i="8"/>
  <c r="AU13" i="8"/>
  <c r="AV13" i="8"/>
  <c r="AV14" i="8"/>
  <c r="AV15" i="8"/>
  <c r="AV33" i="8"/>
  <c r="AT91" i="51"/>
  <c r="AW13" i="8"/>
  <c r="AW14" i="8"/>
  <c r="AW15" i="8"/>
  <c r="AW33" i="8"/>
  <c r="AU91" i="51"/>
  <c r="AX13" i="8"/>
  <c r="AY13" i="8"/>
  <c r="AY14" i="8"/>
  <c r="AY15" i="8"/>
  <c r="AY33" i="8"/>
  <c r="AW91" i="51"/>
  <c r="AZ13" i="8"/>
  <c r="BA13" i="8"/>
  <c r="BB13" i="8"/>
  <c r="BC13" i="8"/>
  <c r="BC14" i="8"/>
  <c r="BC15" i="8"/>
  <c r="BC33" i="8"/>
  <c r="BD13" i="8"/>
  <c r="BD14" i="8"/>
  <c r="BD15" i="8"/>
  <c r="BE13" i="8"/>
  <c r="BF13" i="8"/>
  <c r="BF14" i="8"/>
  <c r="BF15" i="8"/>
  <c r="BF33" i="8"/>
  <c r="BD91" i="51"/>
  <c r="BG13" i="8"/>
  <c r="BG14" i="8"/>
  <c r="BG15" i="8"/>
  <c r="BG33" i="8"/>
  <c r="BE91" i="51"/>
  <c r="BH13" i="8"/>
  <c r="BI13" i="8"/>
  <c r="BJ13" i="8"/>
  <c r="BJ14" i="8"/>
  <c r="BJ15" i="8"/>
  <c r="BJ33" i="8"/>
  <c r="BH91" i="51"/>
  <c r="BK13" i="8"/>
  <c r="BK14" i="8"/>
  <c r="BK15" i="8"/>
  <c r="BK33" i="8"/>
  <c r="BI91" i="51"/>
  <c r="D36" i="48"/>
  <c r="A97" i="50"/>
  <c r="A12" i="9"/>
  <c r="BI15" i="8"/>
  <c r="BH15" i="8"/>
  <c r="BE15" i="8"/>
  <c r="BB15" i="8"/>
  <c r="BA15" i="8"/>
  <c r="AZ15" i="8"/>
  <c r="BI14" i="8"/>
  <c r="BI33" i="8"/>
  <c r="BG91" i="51"/>
  <c r="BH14" i="8"/>
  <c r="BE14" i="8"/>
  <c r="BB14" i="8"/>
  <c r="BA14" i="8"/>
  <c r="AZ14" i="8"/>
  <c r="AX15" i="8"/>
  <c r="AU15" i="8"/>
  <c r="AT15" i="8"/>
  <c r="AP15" i="8"/>
  <c r="AX14" i="8"/>
  <c r="AU14" i="8"/>
  <c r="AT14" i="8"/>
  <c r="AP14" i="8"/>
  <c r="AM15" i="8"/>
  <c r="AJ15" i="8"/>
  <c r="AI15" i="8"/>
  <c r="AH15" i="8"/>
  <c r="AE15" i="8"/>
  <c r="AD15" i="8"/>
  <c r="AM14" i="8"/>
  <c r="AJ14" i="8"/>
  <c r="AI14" i="8"/>
  <c r="AH14" i="8"/>
  <c r="AE14" i="8"/>
  <c r="AD14" i="8"/>
  <c r="AA15" i="8"/>
  <c r="W15" i="8"/>
  <c r="V15" i="8"/>
  <c r="S15" i="8"/>
  <c r="R15" i="8"/>
  <c r="AA14" i="8"/>
  <c r="W14" i="8"/>
  <c r="V14" i="8"/>
  <c r="V33" i="8"/>
  <c r="T91" i="51"/>
  <c r="S14" i="8"/>
  <c r="R14" i="8"/>
  <c r="O15" i="8"/>
  <c r="N15" i="8"/>
  <c r="K15" i="8"/>
  <c r="I15" i="8"/>
  <c r="H15" i="8"/>
  <c r="F15" i="8"/>
  <c r="E15" i="8"/>
  <c r="O14" i="8"/>
  <c r="O33" i="8"/>
  <c r="M91" i="51"/>
  <c r="N14" i="8"/>
  <c r="K14" i="8"/>
  <c r="I14" i="8"/>
  <c r="H14" i="8"/>
  <c r="F14" i="8"/>
  <c r="E14" i="8"/>
  <c r="A56" i="48"/>
  <c r="F36" i="48"/>
  <c r="E36" i="48"/>
  <c r="E56" i="48"/>
  <c r="C36" i="48"/>
  <c r="B36" i="48"/>
  <c r="B56" i="48"/>
  <c r="A36" i="48"/>
  <c r="B34" i="47"/>
  <c r="B54" i="47"/>
  <c r="A34" i="47"/>
  <c r="B48" i="42"/>
  <c r="B73" i="15"/>
  <c r="A36" i="17"/>
  <c r="A37" i="17"/>
  <c r="B133" i="15"/>
  <c r="B190" i="15"/>
  <c r="F34" i="47"/>
  <c r="F54" i="47"/>
  <c r="E34" i="47"/>
  <c r="E54" i="47"/>
  <c r="D34" i="47"/>
  <c r="C34" i="47"/>
  <c r="C54" i="47"/>
  <c r="A54" i="47"/>
  <c r="A38" i="17"/>
  <c r="D156" i="41"/>
  <c r="E156" i="41"/>
  <c r="C156" i="41"/>
  <c r="D151" i="41"/>
  <c r="E151" i="41"/>
  <c r="C151" i="41"/>
  <c r="C150" i="41"/>
  <c r="C115" i="41"/>
  <c r="E115" i="41"/>
  <c r="C114" i="41"/>
  <c r="E114" i="41"/>
  <c r="E126" i="41"/>
  <c r="F126" i="41"/>
  <c r="F125" i="41"/>
  <c r="F127" i="41"/>
  <c r="E101" i="41"/>
  <c r="D126" i="41"/>
  <c r="E125" i="41"/>
  <c r="E127" i="41"/>
  <c r="D152" i="41"/>
  <c r="D125" i="41"/>
  <c r="B36" i="41"/>
  <c r="B37" i="41"/>
  <c r="B38" i="41"/>
  <c r="B39" i="41"/>
  <c r="B40" i="41"/>
  <c r="B35" i="41"/>
  <c r="N34" i="42"/>
  <c r="G27" i="41"/>
  <c r="C40" i="41"/>
  <c r="E40" i="41"/>
  <c r="H40" i="41"/>
  <c r="G26" i="41"/>
  <c r="C39" i="41"/>
  <c r="E39" i="41"/>
  <c r="H39" i="41"/>
  <c r="G25" i="41"/>
  <c r="C38" i="41"/>
  <c r="E38" i="41"/>
  <c r="H38" i="41"/>
  <c r="G24" i="41"/>
  <c r="C37" i="41"/>
  <c r="E37" i="41"/>
  <c r="H37" i="41"/>
  <c r="G23" i="41"/>
  <c r="C36" i="41"/>
  <c r="E36" i="41"/>
  <c r="H36" i="41"/>
  <c r="G22" i="41"/>
  <c r="C35" i="41"/>
  <c r="G192" i="41"/>
  <c r="I191" i="41"/>
  <c r="J192" i="41"/>
  <c r="G191" i="41"/>
  <c r="G189" i="41"/>
  <c r="G188" i="41"/>
  <c r="G178" i="41"/>
  <c r="G180" i="41"/>
  <c r="I172" i="41"/>
  <c r="D137" i="41"/>
  <c r="D153" i="41"/>
  <c r="E137" i="41"/>
  <c r="E153" i="41"/>
  <c r="C137" i="41"/>
  <c r="C153" i="41"/>
  <c r="D141" i="41"/>
  <c r="D162" i="41"/>
  <c r="E141" i="41"/>
  <c r="E162" i="41"/>
  <c r="C141" i="41"/>
  <c r="C162" i="41"/>
  <c r="A140" i="41"/>
  <c r="A135" i="41"/>
  <c r="A136" i="41"/>
  <c r="C96" i="41"/>
  <c r="C157" i="41"/>
  <c r="A92" i="41"/>
  <c r="A93" i="41"/>
  <c r="A94" i="41"/>
  <c r="A95" i="41"/>
  <c r="C83" i="41"/>
  <c r="E63" i="41"/>
  <c r="D63" i="41"/>
  <c r="C63" i="41"/>
  <c r="A61" i="41"/>
  <c r="A62" i="41"/>
  <c r="F56" i="41"/>
  <c r="E159" i="41"/>
  <c r="E56" i="41"/>
  <c r="D159" i="41"/>
  <c r="D56" i="41"/>
  <c r="C159" i="41"/>
  <c r="G12" i="41"/>
  <c r="G13" i="41"/>
  <c r="G14" i="41"/>
  <c r="G15" i="41"/>
  <c r="G16" i="41"/>
  <c r="G17" i="41"/>
  <c r="D34" i="42"/>
  <c r="E34" i="42"/>
  <c r="F34" i="42"/>
  <c r="G34" i="42"/>
  <c r="H34" i="42"/>
  <c r="I34" i="42"/>
  <c r="J34" i="42"/>
  <c r="K34" i="42"/>
  <c r="L34" i="42"/>
  <c r="M34" i="42"/>
  <c r="C125" i="15"/>
  <c r="B16" i="13"/>
  <c r="B35" i="51"/>
  <c r="C42" i="42"/>
  <c r="F134" i="9"/>
  <c r="F142" i="9"/>
  <c r="F131" i="9"/>
  <c r="F138" i="9"/>
  <c r="F126" i="9"/>
  <c r="F129" i="9"/>
  <c r="F127" i="9"/>
  <c r="F135" i="9"/>
  <c r="F140" i="9"/>
  <c r="F139" i="9"/>
  <c r="F128" i="9"/>
  <c r="F125" i="9"/>
  <c r="F32" i="50"/>
  <c r="F152" i="50"/>
  <c r="E12" i="9"/>
  <c r="AY65" i="9"/>
  <c r="C52" i="17"/>
  <c r="Q125" i="15"/>
  <c r="P16" i="13"/>
  <c r="D133" i="15"/>
  <c r="E181" i="15"/>
  <c r="D181" i="15"/>
  <c r="F176" i="15"/>
  <c r="G174" i="15"/>
  <c r="G74" i="50"/>
  <c r="G194" i="50"/>
  <c r="BD125" i="15"/>
  <c r="BC16" i="13"/>
  <c r="BC35" i="51"/>
  <c r="B40" i="17"/>
  <c r="B52" i="17"/>
  <c r="B44" i="17"/>
  <c r="B56" i="17"/>
  <c r="AP33" i="8"/>
  <c r="AN91" i="51"/>
  <c r="D54" i="47"/>
  <c r="E42" i="13"/>
  <c r="E14" i="54"/>
  <c r="D55" i="17"/>
  <c r="D51" i="17"/>
  <c r="D43" i="17"/>
  <c r="AB125" i="15"/>
  <c r="AA16" i="13"/>
  <c r="AA35" i="51"/>
  <c r="AA88" i="51"/>
  <c r="F170" i="15"/>
  <c r="C170" i="15"/>
  <c r="F165" i="15"/>
  <c r="D163" i="15"/>
  <c r="D160" i="15"/>
  <c r="D151" i="15"/>
  <c r="AJ91" i="51"/>
  <c r="F138" i="15"/>
  <c r="C162" i="15"/>
  <c r="E155" i="15"/>
  <c r="D155" i="15"/>
  <c r="F43" i="17"/>
  <c r="C40" i="17"/>
  <c r="AJ31" i="17"/>
  <c r="AG24" i="13"/>
  <c r="D45" i="17"/>
  <c r="C50" i="13"/>
  <c r="C22" i="54"/>
  <c r="C42" i="17"/>
  <c r="F56" i="48"/>
  <c r="BB33" i="8"/>
  <c r="AZ91" i="51"/>
  <c r="F38" i="17"/>
  <c r="F50" i="17"/>
  <c r="F42" i="17"/>
  <c r="AT28" i="53"/>
  <c r="AT25" i="13"/>
  <c r="E45" i="17"/>
  <c r="Y31" i="17"/>
  <c r="V24" i="13"/>
  <c r="B49" i="17"/>
  <c r="F136" i="15"/>
  <c r="D136" i="15"/>
  <c r="G134" i="15"/>
  <c r="E73" i="50"/>
  <c r="E193" i="50"/>
  <c r="A138" i="50"/>
  <c r="A129" i="50"/>
  <c r="A121" i="50"/>
  <c r="A113" i="50"/>
  <c r="A175" i="50"/>
  <c r="A167" i="50"/>
  <c r="A162" i="50"/>
  <c r="F109" i="9"/>
  <c r="E148" i="15"/>
  <c r="F146" i="15"/>
  <c r="AF125" i="15"/>
  <c r="AE16" i="13"/>
  <c r="AE35" i="51"/>
  <c r="F141" i="15"/>
  <c r="E141" i="15"/>
  <c r="T125" i="15"/>
  <c r="S16" i="13"/>
  <c r="S35" i="51"/>
  <c r="D127" i="41"/>
  <c r="C102" i="41"/>
  <c r="C56" i="48"/>
  <c r="AM33" i="8"/>
  <c r="AK91" i="51"/>
  <c r="AU33" i="8"/>
  <c r="AS91" i="51"/>
  <c r="W33" i="8"/>
  <c r="U91" i="51"/>
  <c r="D50" i="17"/>
  <c r="D42" i="17"/>
  <c r="C43" i="17"/>
  <c r="C47" i="17"/>
  <c r="P125" i="15"/>
  <c r="O16" i="13"/>
  <c r="O35" i="51"/>
  <c r="BY35" i="51"/>
  <c r="B51" i="17"/>
  <c r="B43" i="17"/>
  <c r="B55" i="17"/>
  <c r="B47" i="17"/>
  <c r="C32" i="50"/>
  <c r="C152" i="50"/>
  <c r="B12" i="9"/>
  <c r="O65" i="9"/>
  <c r="F139" i="15"/>
  <c r="D139" i="15"/>
  <c r="G136" i="15"/>
  <c r="E136" i="15"/>
  <c r="A133" i="50"/>
  <c r="A108" i="50"/>
  <c r="S125" i="15"/>
  <c r="R16" i="13"/>
  <c r="R35" i="51"/>
  <c r="B50" i="17"/>
  <c r="B42" i="17"/>
  <c r="A125" i="50"/>
  <c r="A105" i="50"/>
  <c r="A174" i="50"/>
  <c r="A166" i="50"/>
  <c r="F76" i="50"/>
  <c r="F196" i="50"/>
  <c r="F68" i="50"/>
  <c r="F188" i="50"/>
  <c r="B50" i="13"/>
  <c r="B22" i="54"/>
  <c r="D242" i="15"/>
  <c r="E242" i="15"/>
  <c r="D125" i="15"/>
  <c r="C16" i="13"/>
  <c r="C35" i="51"/>
  <c r="AN125" i="15"/>
  <c r="AM16" i="13"/>
  <c r="A152" i="50"/>
  <c r="F133" i="15"/>
  <c r="C133" i="15"/>
  <c r="AU125" i="15"/>
  <c r="AT16" i="13"/>
  <c r="AT35" i="51"/>
  <c r="E133" i="15"/>
  <c r="AK125" i="15"/>
  <c r="AJ16" i="13"/>
  <c r="AJ35" i="51"/>
  <c r="CT35" i="51"/>
  <c r="G32" i="50"/>
  <c r="G152" i="50"/>
  <c r="F12" i="9"/>
  <c r="B152" i="50"/>
  <c r="BE31" i="17"/>
  <c r="BB24" i="13"/>
  <c r="AB31" i="17"/>
  <c r="Y24" i="13"/>
  <c r="R31" i="17"/>
  <c r="O24" i="13"/>
  <c r="P31" i="17"/>
  <c r="M24" i="13"/>
  <c r="L31" i="17"/>
  <c r="I24" i="13"/>
  <c r="B39" i="17"/>
  <c r="BG31" i="17"/>
  <c r="BD24" i="13"/>
  <c r="B38" i="17"/>
  <c r="D39" i="17"/>
  <c r="AE33" i="8"/>
  <c r="AC91" i="51"/>
  <c r="I33" i="8"/>
  <c r="G91" i="51"/>
  <c r="H33" i="8"/>
  <c r="F91" i="51"/>
  <c r="BA91" i="51"/>
  <c r="AT33" i="8"/>
  <c r="AR91" i="51"/>
  <c r="AL88" i="51"/>
  <c r="CV35" i="51"/>
  <c r="B57" i="9"/>
  <c r="H197" i="50"/>
  <c r="AV35" i="51"/>
  <c r="AV88" i="51"/>
  <c r="C39" i="17"/>
  <c r="C38" i="17"/>
  <c r="G138" i="15"/>
  <c r="C37" i="17"/>
  <c r="N31" i="17"/>
  <c r="K24" i="13"/>
  <c r="AV125" i="15"/>
  <c r="AU16" i="13"/>
  <c r="F59" i="50"/>
  <c r="F179" i="50"/>
  <c r="AX33" i="8"/>
  <c r="AV91" i="51"/>
  <c r="B28" i="53"/>
  <c r="B25" i="13"/>
  <c r="E69" i="42"/>
  <c r="E70" i="42"/>
  <c r="E139" i="15"/>
  <c r="AG125" i="15"/>
  <c r="AF16" i="13"/>
  <c r="G169" i="15"/>
  <c r="C155" i="15"/>
  <c r="C101" i="41"/>
  <c r="BL31" i="17"/>
  <c r="BI24" i="13"/>
  <c r="F55" i="17"/>
  <c r="F47" i="17"/>
  <c r="BB31" i="17"/>
  <c r="AY24" i="13"/>
  <c r="BA35" i="51"/>
  <c r="E50" i="13"/>
  <c r="E22" i="54"/>
  <c r="AS125" i="15"/>
  <c r="AR16" i="13"/>
  <c r="AM31" i="17"/>
  <c r="AJ24" i="13"/>
  <c r="F69" i="42"/>
  <c r="F70" i="42"/>
  <c r="C184" i="15"/>
  <c r="G176" i="15"/>
  <c r="E172" i="15"/>
  <c r="D153" i="15"/>
  <c r="G148" i="15"/>
  <c r="C146" i="15"/>
  <c r="F105" i="9"/>
  <c r="F132" i="9"/>
  <c r="E102" i="41"/>
  <c r="D37" i="50"/>
  <c r="D157" i="50"/>
  <c r="D39" i="50"/>
  <c r="D159" i="50"/>
  <c r="I159" i="50"/>
  <c r="D42" i="50"/>
  <c r="D162" i="50"/>
  <c r="D49" i="50"/>
  <c r="D169" i="50"/>
  <c r="D35" i="50"/>
  <c r="D155" i="50"/>
  <c r="D40" i="50"/>
  <c r="D160" i="50"/>
  <c r="D36" i="50"/>
  <c r="D156" i="50"/>
  <c r="C16" i="9"/>
  <c r="D52" i="50"/>
  <c r="D172" i="50"/>
  <c r="D43" i="50"/>
  <c r="D163" i="50"/>
  <c r="D51" i="50"/>
  <c r="D171" i="50"/>
  <c r="D47" i="50"/>
  <c r="D167" i="50"/>
  <c r="C27" i="9"/>
  <c r="T80" i="9"/>
  <c r="D50" i="50"/>
  <c r="D170" i="50"/>
  <c r="D53" i="50"/>
  <c r="D173" i="50"/>
  <c r="D55" i="50"/>
  <c r="D175" i="50"/>
  <c r="D56" i="50"/>
  <c r="D176" i="50"/>
  <c r="D33" i="50"/>
  <c r="D153" i="50"/>
  <c r="C13" i="9"/>
  <c r="D54" i="50"/>
  <c r="D174" i="50"/>
  <c r="D38" i="50"/>
  <c r="D158" i="50"/>
  <c r="C18" i="9"/>
  <c r="D41" i="50"/>
  <c r="D161" i="50"/>
  <c r="D59" i="50"/>
  <c r="D179" i="50"/>
  <c r="C39" i="9"/>
  <c r="W92" i="9"/>
  <c r="D48" i="50"/>
  <c r="D168" i="50"/>
  <c r="D71" i="50"/>
  <c r="D191" i="50"/>
  <c r="D82" i="50"/>
  <c r="D202" i="50"/>
  <c r="D57" i="50"/>
  <c r="D177" i="50"/>
  <c r="D63" i="50"/>
  <c r="D183" i="50"/>
  <c r="C43" i="9"/>
  <c r="D68" i="50"/>
  <c r="D188" i="50"/>
  <c r="D61" i="50"/>
  <c r="D181" i="50"/>
  <c r="D73" i="50"/>
  <c r="D193" i="50"/>
  <c r="D75" i="50"/>
  <c r="D195" i="50"/>
  <c r="I195" i="50"/>
  <c r="D76" i="50"/>
  <c r="D196" i="50"/>
  <c r="D60" i="50"/>
  <c r="D180" i="50"/>
  <c r="D58" i="50"/>
  <c r="D178" i="50"/>
  <c r="D67" i="50"/>
  <c r="D187" i="50"/>
  <c r="D62" i="50"/>
  <c r="D182" i="50"/>
  <c r="D34" i="50"/>
  <c r="D154" i="50"/>
  <c r="C14" i="9"/>
  <c r="D66" i="50"/>
  <c r="D186" i="50"/>
  <c r="C46" i="9"/>
  <c r="D83" i="50"/>
  <c r="D203" i="50"/>
  <c r="D74" i="50"/>
  <c r="D194" i="50"/>
  <c r="D46" i="50"/>
  <c r="D166" i="50"/>
  <c r="C26" i="9"/>
  <c r="D64" i="50"/>
  <c r="D184" i="50"/>
  <c r="D79" i="50"/>
  <c r="D199" i="50"/>
  <c r="C59" i="9"/>
  <c r="D80" i="50"/>
  <c r="D200" i="50"/>
  <c r="D44" i="50"/>
  <c r="D164" i="50"/>
  <c r="D45" i="50"/>
  <c r="D165" i="50"/>
  <c r="D78" i="50"/>
  <c r="D198" i="50"/>
  <c r="D81" i="50"/>
  <c r="D201" i="50"/>
  <c r="I201" i="50"/>
  <c r="D72" i="50"/>
  <c r="D192" i="50"/>
  <c r="D65" i="50"/>
  <c r="D185" i="50"/>
  <c r="D70" i="50"/>
  <c r="D190" i="50"/>
  <c r="D32" i="50"/>
  <c r="D152" i="50"/>
  <c r="D69" i="50"/>
  <c r="D189" i="50"/>
  <c r="D77" i="50"/>
  <c r="D197" i="50"/>
  <c r="D42" i="13"/>
  <c r="D14" i="54"/>
  <c r="AG35" i="51"/>
  <c r="AD33" i="8"/>
  <c r="AB91" i="51"/>
  <c r="X31" i="17"/>
  <c r="U24" i="13"/>
  <c r="C54" i="17"/>
  <c r="C46" i="17"/>
  <c r="H31" i="17"/>
  <c r="E24" i="13"/>
  <c r="A177" i="50"/>
  <c r="A122" i="50"/>
  <c r="AA33" i="8"/>
  <c r="Y91" i="51"/>
  <c r="AV116" i="9"/>
  <c r="BC116" i="9"/>
  <c r="AR116" i="9"/>
  <c r="AS116" i="9"/>
  <c r="AW116" i="9"/>
  <c r="AY116" i="9"/>
  <c r="AX116" i="9"/>
  <c r="P35" i="51"/>
  <c r="F33" i="8"/>
  <c r="D91" i="51"/>
  <c r="AQ31" i="17"/>
  <c r="AN24" i="13"/>
  <c r="C44" i="17"/>
  <c r="J31" i="17"/>
  <c r="G24" i="13"/>
  <c r="B42" i="13"/>
  <c r="B14" i="54"/>
  <c r="Y125" i="15"/>
  <c r="X16" i="13"/>
  <c r="BA125" i="15"/>
  <c r="AZ16" i="13"/>
  <c r="E125" i="15"/>
  <c r="D16" i="13"/>
  <c r="F158" i="15"/>
  <c r="F148" i="15"/>
  <c r="CE35" i="51"/>
  <c r="U88" i="51"/>
  <c r="F37" i="17"/>
  <c r="E103" i="41"/>
  <c r="S33" i="8"/>
  <c r="Q91" i="51"/>
  <c r="F53" i="17"/>
  <c r="F45" i="17"/>
  <c r="BA31" i="17"/>
  <c r="AX24" i="13"/>
  <c r="AV31" i="17"/>
  <c r="AS24" i="13"/>
  <c r="AR125" i="15"/>
  <c r="AQ16" i="13"/>
  <c r="AE125" i="15"/>
  <c r="AD16" i="13"/>
  <c r="F110" i="9"/>
  <c r="F137" i="9"/>
  <c r="K203" i="50"/>
  <c r="Q35" i="51"/>
  <c r="B54" i="17"/>
  <c r="A155" i="50"/>
  <c r="A100" i="50"/>
  <c r="O125" i="15"/>
  <c r="N16" i="13"/>
  <c r="D103" i="41"/>
  <c r="D154" i="41"/>
  <c r="F65" i="9"/>
  <c r="F124" i="9"/>
  <c r="W31" i="17"/>
  <c r="T24" i="13"/>
  <c r="H35" i="51"/>
  <c r="C39" i="50"/>
  <c r="C159" i="50"/>
  <c r="H159" i="50"/>
  <c r="E75" i="50"/>
  <c r="E195" i="50"/>
  <c r="D55" i="9"/>
  <c r="K33" i="8"/>
  <c r="I91" i="51"/>
  <c r="BC125" i="15"/>
  <c r="BB16" i="13"/>
  <c r="AC125" i="15"/>
  <c r="AB16" i="13"/>
  <c r="F134" i="15"/>
  <c r="AO125" i="15"/>
  <c r="AN16" i="13"/>
  <c r="C167" i="15"/>
  <c r="C163" i="15"/>
  <c r="AY125" i="15"/>
  <c r="AX16" i="13"/>
  <c r="E35" i="41"/>
  <c r="BD31" i="17"/>
  <c r="BA24" i="13"/>
  <c r="BC31" i="17"/>
  <c r="AZ24" i="13"/>
  <c r="AX31" i="17"/>
  <c r="AU24" i="13"/>
  <c r="AQ125" i="15"/>
  <c r="AP16" i="13"/>
  <c r="AE31" i="17"/>
  <c r="AB24" i="13"/>
  <c r="AC31" i="17"/>
  <c r="Z24" i="13"/>
  <c r="D37" i="17"/>
  <c r="T31" i="17"/>
  <c r="Q24" i="13"/>
  <c r="C41" i="17"/>
  <c r="C42" i="13"/>
  <c r="C14" i="54"/>
  <c r="O31" i="17"/>
  <c r="L24" i="13"/>
  <c r="M31" i="17"/>
  <c r="J24" i="13"/>
  <c r="BC65" i="9"/>
  <c r="BE33" i="8"/>
  <c r="BC91" i="51"/>
  <c r="AI33" i="8"/>
  <c r="AG91" i="51"/>
  <c r="C242" i="15"/>
  <c r="F52" i="17"/>
  <c r="F44" i="17"/>
  <c r="BH125" i="15"/>
  <c r="BG16" i="13"/>
  <c r="E46" i="17"/>
  <c r="E38" i="17"/>
  <c r="AL31" i="17"/>
  <c r="AI24" i="13"/>
  <c r="S31" i="17"/>
  <c r="P24" i="13"/>
  <c r="C45" i="17"/>
  <c r="G125" i="15"/>
  <c r="F16" i="13"/>
  <c r="AD125" i="15"/>
  <c r="AC16" i="13"/>
  <c r="F81" i="50"/>
  <c r="F201" i="50"/>
  <c r="G58" i="50"/>
  <c r="G178" i="50"/>
  <c r="F38" i="9"/>
  <c r="BO91" i="9"/>
  <c r="E43" i="17"/>
  <c r="AH31" i="17"/>
  <c r="AE24" i="13"/>
  <c r="D49" i="17"/>
  <c r="D41" i="17"/>
  <c r="D54" i="17"/>
  <c r="D38" i="17"/>
  <c r="X125" i="15"/>
  <c r="W16" i="13"/>
  <c r="F31" i="17"/>
  <c r="C24" i="13"/>
  <c r="M125" i="15"/>
  <c r="L16" i="13"/>
  <c r="L35" i="51"/>
  <c r="G69" i="42"/>
  <c r="G70" i="42"/>
  <c r="H125" i="15"/>
  <c r="G16" i="13"/>
  <c r="G35" i="51"/>
  <c r="AJ125" i="15"/>
  <c r="AI16" i="13"/>
  <c r="C134" i="15"/>
  <c r="F184" i="15"/>
  <c r="D184" i="15"/>
  <c r="G183" i="15"/>
  <c r="E183" i="15"/>
  <c r="C183" i="15"/>
  <c r="F182" i="15"/>
  <c r="D182" i="15"/>
  <c r="G181" i="15"/>
  <c r="C181" i="15"/>
  <c r="F180" i="15"/>
  <c r="D180" i="15"/>
  <c r="G179" i="15"/>
  <c r="E179" i="15"/>
  <c r="C179" i="15"/>
  <c r="F178" i="15"/>
  <c r="D178" i="15"/>
  <c r="G177" i="15"/>
  <c r="E177" i="15"/>
  <c r="C177" i="15"/>
  <c r="D176" i="15"/>
  <c r="G175" i="15"/>
  <c r="E175" i="15"/>
  <c r="C175" i="15"/>
  <c r="F174" i="15"/>
  <c r="D174" i="15"/>
  <c r="G173" i="15"/>
  <c r="E173" i="15"/>
  <c r="C173" i="15"/>
  <c r="F172" i="15"/>
  <c r="D172" i="15"/>
  <c r="G171" i="15"/>
  <c r="E171" i="15"/>
  <c r="C171" i="15"/>
  <c r="D170" i="15"/>
  <c r="E169" i="15"/>
  <c r="C169" i="15"/>
  <c r="F168" i="15"/>
  <c r="D168" i="15"/>
  <c r="G167" i="15"/>
  <c r="E167" i="15"/>
  <c r="F166" i="15"/>
  <c r="D166" i="15"/>
  <c r="G165" i="15"/>
  <c r="E165" i="15"/>
  <c r="C165" i="15"/>
  <c r="F164" i="15"/>
  <c r="D164" i="15"/>
  <c r="G163" i="15"/>
  <c r="E163" i="15"/>
  <c r="F162" i="15"/>
  <c r="D162" i="15"/>
  <c r="G161" i="15"/>
  <c r="E161" i="15"/>
  <c r="C161" i="15"/>
  <c r="F160" i="15"/>
  <c r="G159" i="15"/>
  <c r="E159" i="15"/>
  <c r="C159" i="15"/>
  <c r="D158" i="15"/>
  <c r="G157" i="15"/>
  <c r="E157" i="15"/>
  <c r="C157" i="15"/>
  <c r="F156" i="15"/>
  <c r="D156" i="15"/>
  <c r="G155" i="15"/>
  <c r="F154" i="15"/>
  <c r="D154" i="15"/>
  <c r="G153" i="15"/>
  <c r="E153" i="15"/>
  <c r="C153" i="15"/>
  <c r="F152" i="15"/>
  <c r="D152" i="15"/>
  <c r="G151" i="15"/>
  <c r="E151" i="15"/>
  <c r="C151" i="15"/>
  <c r="F150" i="15"/>
  <c r="D150" i="15"/>
  <c r="G149" i="15"/>
  <c r="E149" i="15"/>
  <c r="C149" i="15"/>
  <c r="D148" i="15"/>
  <c r="G147" i="15"/>
  <c r="E147" i="15"/>
  <c r="C147" i="15"/>
  <c r="D146" i="15"/>
  <c r="G145" i="15"/>
  <c r="E145" i="15"/>
  <c r="C145" i="15"/>
  <c r="F144" i="15"/>
  <c r="D144" i="15"/>
  <c r="G143" i="15"/>
  <c r="E143" i="15"/>
  <c r="C143" i="15"/>
  <c r="F142" i="15"/>
  <c r="D142" i="15"/>
  <c r="G141" i="15"/>
  <c r="C141" i="15"/>
  <c r="F140" i="15"/>
  <c r="F40" i="17"/>
  <c r="F56" i="17"/>
  <c r="F48" i="17"/>
  <c r="BE125" i="15"/>
  <c r="BD16" i="13"/>
  <c r="AU31" i="17"/>
  <c r="AR24" i="13"/>
  <c r="E47" i="17"/>
  <c r="AS35" i="51"/>
  <c r="D52" i="17"/>
  <c r="D56" i="17"/>
  <c r="D48" i="17"/>
  <c r="D40" i="17"/>
  <c r="AF31" i="17"/>
  <c r="AC24" i="13"/>
  <c r="W125" i="15"/>
  <c r="V16" i="13"/>
  <c r="C33" i="50"/>
  <c r="C153" i="50"/>
  <c r="C38" i="50"/>
  <c r="C158" i="50"/>
  <c r="H158" i="50"/>
  <c r="C45" i="50"/>
  <c r="C165" i="50"/>
  <c r="B25" i="9"/>
  <c r="C35" i="50"/>
  <c r="C155" i="50"/>
  <c r="C43" i="50"/>
  <c r="C163" i="50"/>
  <c r="C49" i="50"/>
  <c r="C169" i="50"/>
  <c r="H169" i="50"/>
  <c r="B29" i="9"/>
  <c r="C37" i="50"/>
  <c r="C157" i="50"/>
  <c r="H157" i="50"/>
  <c r="C41" i="50"/>
  <c r="C161" i="50"/>
  <c r="B21" i="9"/>
  <c r="L74" i="9"/>
  <c r="C46" i="50"/>
  <c r="C166" i="50"/>
  <c r="C42" i="50"/>
  <c r="C162" i="50"/>
  <c r="C52" i="50"/>
  <c r="C172" i="50"/>
  <c r="C34" i="50"/>
  <c r="C154" i="50"/>
  <c r="C44" i="50"/>
  <c r="C164" i="50"/>
  <c r="B19" i="9"/>
  <c r="C40" i="50"/>
  <c r="C160" i="50"/>
  <c r="H160" i="50"/>
  <c r="C56" i="50"/>
  <c r="C176" i="50"/>
  <c r="C47" i="50"/>
  <c r="C167" i="50"/>
  <c r="H167" i="50"/>
  <c r="C69" i="50"/>
  <c r="C189" i="50"/>
  <c r="B49" i="9"/>
  <c r="C71" i="50"/>
  <c r="C191" i="50"/>
  <c r="B51" i="9"/>
  <c r="C53" i="50"/>
  <c r="C173" i="50"/>
  <c r="C70" i="50"/>
  <c r="C190" i="50"/>
  <c r="B50" i="9"/>
  <c r="C80" i="50"/>
  <c r="C200" i="50"/>
  <c r="C54" i="50"/>
  <c r="C174" i="50"/>
  <c r="C57" i="50"/>
  <c r="C177" i="50"/>
  <c r="C63" i="50"/>
  <c r="C183" i="50"/>
  <c r="C66" i="50"/>
  <c r="C186" i="50"/>
  <c r="C67" i="50"/>
  <c r="C187" i="50"/>
  <c r="C79" i="50"/>
  <c r="C199" i="50"/>
  <c r="C51" i="50"/>
  <c r="C171" i="50"/>
  <c r="H171" i="50"/>
  <c r="C64" i="50"/>
  <c r="C184" i="50"/>
  <c r="C73" i="50"/>
  <c r="C193" i="50"/>
  <c r="C48" i="50"/>
  <c r="C168" i="50"/>
  <c r="C59" i="50"/>
  <c r="C179" i="50"/>
  <c r="C58" i="50"/>
  <c r="C178" i="50"/>
  <c r="C50" i="50"/>
  <c r="C170" i="50"/>
  <c r="C74" i="50"/>
  <c r="C194" i="50"/>
  <c r="C78" i="50"/>
  <c r="C198" i="50"/>
  <c r="B58" i="9"/>
  <c r="N111" i="9"/>
  <c r="C82" i="50"/>
  <c r="C202" i="50"/>
  <c r="H202" i="50"/>
  <c r="C36" i="50"/>
  <c r="C156" i="50"/>
  <c r="C55" i="50"/>
  <c r="C175" i="50"/>
  <c r="B35" i="9"/>
  <c r="C61" i="50"/>
  <c r="C181" i="50"/>
  <c r="C75" i="50"/>
  <c r="C195" i="50"/>
  <c r="C81" i="50"/>
  <c r="C201" i="50"/>
  <c r="C60" i="50"/>
  <c r="C180" i="50"/>
  <c r="C65" i="50"/>
  <c r="C185" i="50"/>
  <c r="C68" i="50"/>
  <c r="C188" i="50"/>
  <c r="C83" i="50"/>
  <c r="C203" i="50"/>
  <c r="C72" i="50"/>
  <c r="C192" i="50"/>
  <c r="H192" i="50"/>
  <c r="C76" i="50"/>
  <c r="C196" i="50"/>
  <c r="L125" i="15"/>
  <c r="K16" i="13"/>
  <c r="G137" i="15"/>
  <c r="C135" i="15"/>
  <c r="E184" i="15"/>
  <c r="G182" i="15"/>
  <c r="F181" i="15"/>
  <c r="G180" i="15"/>
  <c r="C180" i="15"/>
  <c r="F179" i="15"/>
  <c r="D179" i="15"/>
  <c r="C178" i="15"/>
  <c r="E176" i="15"/>
  <c r="D175" i="15"/>
  <c r="F173" i="15"/>
  <c r="D173" i="15"/>
  <c r="C172" i="15"/>
  <c r="G170" i="15"/>
  <c r="G168" i="15"/>
  <c r="E168" i="15"/>
  <c r="D167" i="15"/>
  <c r="G166" i="15"/>
  <c r="D165" i="15"/>
  <c r="G164" i="15"/>
  <c r="C164" i="15"/>
  <c r="F161" i="15"/>
  <c r="E160" i="15"/>
  <c r="C160" i="15"/>
  <c r="G158" i="15"/>
  <c r="C158" i="15"/>
  <c r="D157" i="15"/>
  <c r="G156" i="15"/>
  <c r="E156" i="15"/>
  <c r="G154" i="15"/>
  <c r="F153" i="15"/>
  <c r="C152" i="15"/>
  <c r="C150" i="15"/>
  <c r="F149" i="15"/>
  <c r="C148" i="15"/>
  <c r="G146" i="15"/>
  <c r="D145" i="15"/>
  <c r="G144" i="15"/>
  <c r="D143" i="15"/>
  <c r="D141" i="15"/>
  <c r="F39" i="50"/>
  <c r="F159" i="50"/>
  <c r="K159" i="50"/>
  <c r="G72" i="50"/>
  <c r="G192" i="50"/>
  <c r="C62" i="50"/>
  <c r="C182" i="50"/>
  <c r="B42" i="9"/>
  <c r="G31" i="17"/>
  <c r="D24" i="13"/>
  <c r="B37" i="17"/>
  <c r="D134" i="15"/>
  <c r="A154" i="50"/>
  <c r="F114" i="9"/>
  <c r="F141" i="9"/>
  <c r="N125" i="15"/>
  <c r="M16" i="13"/>
  <c r="M35" i="51"/>
  <c r="M88" i="51"/>
  <c r="D140" i="15"/>
  <c r="F78" i="50"/>
  <c r="F198" i="50"/>
  <c r="G73" i="50"/>
  <c r="G193" i="50"/>
  <c r="L193" i="50"/>
  <c r="E138" i="15"/>
  <c r="C138" i="15"/>
  <c r="F137" i="15"/>
  <c r="D137" i="15"/>
  <c r="K125" i="15"/>
  <c r="J16" i="13"/>
  <c r="C136" i="15"/>
  <c r="F135" i="15"/>
  <c r="D135" i="15"/>
  <c r="BG125" i="15"/>
  <c r="BF16" i="13"/>
  <c r="AI125" i="15"/>
  <c r="AH16" i="13"/>
  <c r="E134" i="15"/>
  <c r="U125" i="15"/>
  <c r="T16" i="13"/>
  <c r="I154" i="50"/>
  <c r="E167" i="50"/>
  <c r="D27" i="9"/>
  <c r="Z125" i="15"/>
  <c r="Y16" i="13"/>
  <c r="AL125" i="15"/>
  <c r="AK16" i="13"/>
  <c r="BF125" i="15"/>
  <c r="BE16" i="13"/>
  <c r="AX125" i="15"/>
  <c r="AW16" i="13"/>
  <c r="AW35" i="51"/>
  <c r="AP125" i="15"/>
  <c r="AO16" i="13"/>
  <c r="E140" i="15"/>
  <c r="C140" i="15"/>
  <c r="F242" i="15"/>
  <c r="F66" i="50"/>
  <c r="F186" i="50"/>
  <c r="E46" i="9"/>
  <c r="E63" i="50"/>
  <c r="E183" i="50"/>
  <c r="AY31" i="17"/>
  <c r="AV24" i="13"/>
  <c r="D50" i="13"/>
  <c r="D22" i="54"/>
  <c r="AK31" i="17"/>
  <c r="AH24" i="13"/>
  <c r="AD31" i="17"/>
  <c r="AA24" i="13"/>
  <c r="E37" i="50"/>
  <c r="E157" i="50"/>
  <c r="E39" i="50"/>
  <c r="E159" i="50"/>
  <c r="D19" i="9"/>
  <c r="E45" i="50"/>
  <c r="E165" i="50"/>
  <c r="D25" i="9"/>
  <c r="E48" i="50"/>
  <c r="E168" i="50"/>
  <c r="E38" i="50"/>
  <c r="E158" i="50"/>
  <c r="J158" i="50"/>
  <c r="E44" i="50"/>
  <c r="E164" i="50"/>
  <c r="D24" i="9"/>
  <c r="E35" i="50"/>
  <c r="E155" i="50"/>
  <c r="E40" i="50"/>
  <c r="E160" i="50"/>
  <c r="J160" i="50"/>
  <c r="E33" i="50"/>
  <c r="E153" i="50"/>
  <c r="D13" i="9"/>
  <c r="E49" i="50"/>
  <c r="E169" i="50"/>
  <c r="D29" i="9"/>
  <c r="E46" i="50"/>
  <c r="E166" i="50"/>
  <c r="E43" i="50"/>
  <c r="E163" i="50"/>
  <c r="E53" i="50"/>
  <c r="E173" i="50"/>
  <c r="E36" i="50"/>
  <c r="E156" i="50"/>
  <c r="E41" i="50"/>
  <c r="E161" i="50"/>
  <c r="D21" i="9"/>
  <c r="E50" i="50"/>
  <c r="E170" i="50"/>
  <c r="E51" i="50"/>
  <c r="E171" i="50"/>
  <c r="D31" i="9"/>
  <c r="E52" i="50"/>
  <c r="E172" i="50"/>
  <c r="J172" i="50"/>
  <c r="E60" i="50"/>
  <c r="E180" i="50"/>
  <c r="E68" i="50"/>
  <c r="E188" i="50"/>
  <c r="E71" i="50"/>
  <c r="E191" i="50"/>
  <c r="E58" i="50"/>
  <c r="E178" i="50"/>
  <c r="J178" i="50"/>
  <c r="E59" i="50"/>
  <c r="E179" i="50"/>
  <c r="D39" i="9"/>
  <c r="E77" i="50"/>
  <c r="E197" i="50"/>
  <c r="D57" i="9"/>
  <c r="AI110" i="9"/>
  <c r="E79" i="50"/>
  <c r="E199" i="50"/>
  <c r="E54" i="50"/>
  <c r="E174" i="50"/>
  <c r="E55" i="50"/>
  <c r="E175" i="50"/>
  <c r="E67" i="50"/>
  <c r="E187" i="50"/>
  <c r="E42" i="50"/>
  <c r="E162" i="50"/>
  <c r="E57" i="50"/>
  <c r="E177" i="50"/>
  <c r="J177" i="50"/>
  <c r="E69" i="50"/>
  <c r="E189" i="50"/>
  <c r="D49" i="9"/>
  <c r="AH102" i="9"/>
  <c r="E61" i="50"/>
  <c r="E181" i="50"/>
  <c r="D41" i="9"/>
  <c r="AF94" i="9"/>
  <c r="E66" i="50"/>
  <c r="E186" i="50"/>
  <c r="E70" i="50"/>
  <c r="E190" i="50"/>
  <c r="E74" i="50"/>
  <c r="E194" i="50"/>
  <c r="E81" i="50"/>
  <c r="E201" i="50"/>
  <c r="E83" i="50"/>
  <c r="E203" i="50"/>
  <c r="J203" i="50"/>
  <c r="E82" i="50"/>
  <c r="E202" i="50"/>
  <c r="E65" i="50"/>
  <c r="E185" i="50"/>
  <c r="E80" i="50"/>
  <c r="E200" i="50"/>
  <c r="E34" i="50"/>
  <c r="E154" i="50"/>
  <c r="D14" i="9"/>
  <c r="E64" i="50"/>
  <c r="E184" i="50"/>
  <c r="E76" i="50"/>
  <c r="E196" i="50"/>
  <c r="E78" i="50"/>
  <c r="E198" i="50"/>
  <c r="C51" i="17"/>
  <c r="G77" i="50"/>
  <c r="G197" i="50"/>
  <c r="BH31" i="17"/>
  <c r="BE24" i="13"/>
  <c r="D44" i="17"/>
  <c r="U31" i="17"/>
  <c r="R24" i="13"/>
  <c r="K31" i="17"/>
  <c r="H24" i="13"/>
  <c r="B41" i="17"/>
  <c r="G139" i="15"/>
  <c r="C139" i="15"/>
  <c r="D138" i="15"/>
  <c r="E137" i="15"/>
  <c r="C137" i="15"/>
  <c r="G135" i="15"/>
  <c r="E135" i="15"/>
  <c r="G184" i="15"/>
  <c r="F183" i="15"/>
  <c r="D183" i="15"/>
  <c r="C182" i="15"/>
  <c r="E180" i="15"/>
  <c r="G178" i="15"/>
  <c r="F177" i="15"/>
  <c r="D177" i="15"/>
  <c r="C176" i="15"/>
  <c r="F175" i="15"/>
  <c r="C174" i="15"/>
  <c r="G172" i="15"/>
  <c r="D171" i="15"/>
  <c r="F169" i="15"/>
  <c r="D169" i="15"/>
  <c r="C168" i="15"/>
  <c r="C166" i="15"/>
  <c r="E164" i="15"/>
  <c r="G162" i="15"/>
  <c r="D161" i="15"/>
  <c r="G160" i="15"/>
  <c r="D159" i="15"/>
  <c r="F157" i="15"/>
  <c r="C156" i="15"/>
  <c r="C154" i="15"/>
  <c r="G152" i="15"/>
  <c r="E152" i="15"/>
  <c r="G150" i="15"/>
  <c r="D149" i="15"/>
  <c r="D147" i="15"/>
  <c r="F145" i="15"/>
  <c r="E144" i="15"/>
  <c r="C144" i="15"/>
  <c r="G142" i="15"/>
  <c r="C142" i="15"/>
  <c r="G140" i="15"/>
  <c r="E72" i="50"/>
  <c r="E192" i="50"/>
  <c r="BA116" i="9"/>
  <c r="F50" i="13"/>
  <c r="F22" i="54"/>
  <c r="Q31" i="17"/>
  <c r="N24" i="13"/>
  <c r="D69" i="42"/>
  <c r="D70" i="42"/>
  <c r="P110" i="9"/>
  <c r="AB92" i="9"/>
  <c r="BF31" i="17"/>
  <c r="BC24" i="13"/>
  <c r="AP31" i="17"/>
  <c r="AM24" i="13"/>
  <c r="E50" i="17"/>
  <c r="AG31" i="17"/>
  <c r="AD24" i="13"/>
  <c r="D47" i="17"/>
  <c r="AA31" i="17"/>
  <c r="X24" i="13"/>
  <c r="C50" i="17"/>
  <c r="B48" i="17"/>
  <c r="E31" i="17"/>
  <c r="B24" i="13"/>
  <c r="A114" i="50"/>
  <c r="A123" i="50"/>
  <c r="A178" i="50"/>
  <c r="AZ116" i="9"/>
  <c r="AT116" i="9"/>
  <c r="E62" i="50"/>
  <c r="E182" i="50"/>
  <c r="E56" i="50"/>
  <c r="E176" i="50"/>
  <c r="J176" i="50"/>
  <c r="F42" i="13"/>
  <c r="F14" i="54"/>
  <c r="D53" i="17"/>
  <c r="E32" i="50"/>
  <c r="E152" i="50"/>
  <c r="E41" i="17"/>
  <c r="F36" i="50"/>
  <c r="F156" i="50"/>
  <c r="F43" i="50"/>
  <c r="F163" i="50"/>
  <c r="F33" i="50"/>
  <c r="F153" i="50"/>
  <c r="F34" i="50"/>
  <c r="F154" i="50"/>
  <c r="E19" i="9"/>
  <c r="AT72" i="9"/>
  <c r="F41" i="50"/>
  <c r="F161" i="50"/>
  <c r="F42" i="50"/>
  <c r="F162" i="50"/>
  <c r="F46" i="50"/>
  <c r="F166" i="50"/>
  <c r="F50" i="50"/>
  <c r="F170" i="50"/>
  <c r="E30" i="9"/>
  <c r="F51" i="50"/>
  <c r="F171" i="50"/>
  <c r="F45" i="50"/>
  <c r="F165" i="50"/>
  <c r="E25" i="9"/>
  <c r="F48" i="50"/>
  <c r="F168" i="50"/>
  <c r="F49" i="50"/>
  <c r="F169" i="50"/>
  <c r="F52" i="50"/>
  <c r="F172" i="50"/>
  <c r="F40" i="50"/>
  <c r="F160" i="50"/>
  <c r="K160" i="50"/>
  <c r="F56" i="50"/>
  <c r="F176" i="50"/>
  <c r="F35" i="50"/>
  <c r="F155" i="50"/>
  <c r="K155" i="50"/>
  <c r="F38" i="50"/>
  <c r="F158" i="50"/>
  <c r="E18" i="9"/>
  <c r="F55" i="50"/>
  <c r="F175" i="50"/>
  <c r="F58" i="50"/>
  <c r="F178" i="50"/>
  <c r="F82" i="50"/>
  <c r="F202" i="50"/>
  <c r="F62" i="50"/>
  <c r="F182" i="50"/>
  <c r="E42" i="9"/>
  <c r="AS95" i="9"/>
  <c r="F79" i="50"/>
  <c r="F199" i="50"/>
  <c r="F44" i="50"/>
  <c r="F164" i="50"/>
  <c r="F70" i="50"/>
  <c r="F190" i="50"/>
  <c r="E50" i="9"/>
  <c r="F47" i="50"/>
  <c r="F167" i="50"/>
  <c r="F53" i="50"/>
  <c r="F173" i="50"/>
  <c r="F57" i="50"/>
  <c r="F177" i="50"/>
  <c r="F71" i="50"/>
  <c r="F191" i="50"/>
  <c r="K191" i="50"/>
  <c r="F37" i="50"/>
  <c r="F157" i="50"/>
  <c r="F61" i="50"/>
  <c r="F181" i="50"/>
  <c r="E41" i="9"/>
  <c r="F69" i="50"/>
  <c r="F189" i="50"/>
  <c r="F75" i="50"/>
  <c r="F195" i="50"/>
  <c r="F67" i="50"/>
  <c r="F187" i="50"/>
  <c r="E47" i="9"/>
  <c r="F77" i="50"/>
  <c r="F197" i="50"/>
  <c r="E57" i="9"/>
  <c r="F60" i="50"/>
  <c r="F180" i="50"/>
  <c r="F73" i="50"/>
  <c r="F193" i="50"/>
  <c r="F74" i="50"/>
  <c r="F194" i="50"/>
  <c r="E54" i="9"/>
  <c r="AY107" i="9"/>
  <c r="F64" i="50"/>
  <c r="F184" i="50"/>
  <c r="E44" i="9"/>
  <c r="F80" i="50"/>
  <c r="F200" i="50"/>
  <c r="F54" i="50"/>
  <c r="F174" i="50"/>
  <c r="E34" i="9"/>
  <c r="F63" i="50"/>
  <c r="F183" i="50"/>
  <c r="K183" i="50"/>
  <c r="AN31" i="17"/>
  <c r="AK24" i="13"/>
  <c r="AA125" i="15"/>
  <c r="Z16" i="13"/>
  <c r="I31" i="17"/>
  <c r="F24" i="13"/>
  <c r="A146" i="50"/>
  <c r="G37" i="50"/>
  <c r="G157" i="50"/>
  <c r="F116" i="9"/>
  <c r="F143" i="9"/>
  <c r="F72" i="50"/>
  <c r="F192" i="50"/>
  <c r="F65" i="50"/>
  <c r="F185" i="50"/>
  <c r="G48" i="50"/>
  <c r="G168" i="50"/>
  <c r="F28" i="9"/>
  <c r="G38" i="50"/>
  <c r="G158" i="50"/>
  <c r="G35" i="50"/>
  <c r="G155" i="50"/>
  <c r="F15" i="9"/>
  <c r="G41" i="50"/>
  <c r="G161" i="50"/>
  <c r="G33" i="50"/>
  <c r="G153" i="50"/>
  <c r="F13" i="9"/>
  <c r="G43" i="50"/>
  <c r="G163" i="50"/>
  <c r="G34" i="50"/>
  <c r="G154" i="50"/>
  <c r="F14" i="9"/>
  <c r="G42" i="50"/>
  <c r="G162" i="50"/>
  <c r="G39" i="50"/>
  <c r="G159" i="50"/>
  <c r="G45" i="50"/>
  <c r="G165" i="50"/>
  <c r="G50" i="50"/>
  <c r="G170" i="50"/>
  <c r="G51" i="50"/>
  <c r="G171" i="50"/>
  <c r="G52" i="50"/>
  <c r="G172" i="50"/>
  <c r="G40" i="50"/>
  <c r="G160" i="50"/>
  <c r="G47" i="50"/>
  <c r="G167" i="50"/>
  <c r="F27" i="9"/>
  <c r="BG80" i="9"/>
  <c r="G49" i="50"/>
  <c r="G169" i="50"/>
  <c r="F29" i="9"/>
  <c r="G56" i="50"/>
  <c r="G176" i="50"/>
  <c r="G57" i="50"/>
  <c r="G177" i="50"/>
  <c r="G53" i="50"/>
  <c r="G173" i="50"/>
  <c r="F33" i="9"/>
  <c r="G79" i="50"/>
  <c r="G199" i="50"/>
  <c r="G54" i="50"/>
  <c r="G174" i="50"/>
  <c r="F34" i="9"/>
  <c r="G60" i="50"/>
  <c r="G180" i="50"/>
  <c r="G65" i="50"/>
  <c r="G185" i="50"/>
  <c r="G69" i="50"/>
  <c r="G189" i="50"/>
  <c r="G76" i="50"/>
  <c r="G196" i="50"/>
  <c r="G78" i="50"/>
  <c r="G198" i="50"/>
  <c r="F58" i="9"/>
  <c r="G62" i="50"/>
  <c r="G182" i="50"/>
  <c r="F42" i="9"/>
  <c r="G82" i="50"/>
  <c r="G202" i="50"/>
  <c r="F53" i="9"/>
  <c r="G75" i="50"/>
  <c r="G195" i="50"/>
  <c r="F55" i="9"/>
  <c r="G83" i="50"/>
  <c r="G203" i="50"/>
  <c r="G63" i="50"/>
  <c r="G183" i="50"/>
  <c r="F43" i="9"/>
  <c r="G67" i="50"/>
  <c r="G187" i="50"/>
  <c r="G70" i="50"/>
  <c r="G190" i="50"/>
  <c r="G36" i="50"/>
  <c r="G156" i="50"/>
  <c r="F16" i="9"/>
  <c r="G44" i="50"/>
  <c r="G164" i="50"/>
  <c r="G55" i="50"/>
  <c r="G175" i="50"/>
  <c r="F35" i="9"/>
  <c r="G59" i="50"/>
  <c r="G179" i="50"/>
  <c r="G61" i="50"/>
  <c r="G181" i="50"/>
  <c r="F41" i="9"/>
  <c r="G66" i="50"/>
  <c r="G186" i="50"/>
  <c r="G81" i="50"/>
  <c r="G201" i="50"/>
  <c r="A202" i="50"/>
  <c r="A170" i="50"/>
  <c r="K182" i="50"/>
  <c r="G80" i="50"/>
  <c r="G200" i="50"/>
  <c r="BI87" i="9"/>
  <c r="AA67" i="9"/>
  <c r="K158" i="50"/>
  <c r="BF106" i="9"/>
  <c r="E182" i="15"/>
  <c r="E178" i="15"/>
  <c r="E174" i="15"/>
  <c r="F171" i="15"/>
  <c r="E170" i="15"/>
  <c r="F167" i="15"/>
  <c r="E166" i="15"/>
  <c r="F163" i="15"/>
  <c r="E162" i="15"/>
  <c r="F159" i="15"/>
  <c r="E158" i="15"/>
  <c r="F155" i="15"/>
  <c r="E154" i="15"/>
  <c r="F151" i="15"/>
  <c r="E150" i="15"/>
  <c r="F147" i="15"/>
  <c r="E146" i="15"/>
  <c r="F143" i="15"/>
  <c r="E142" i="15"/>
  <c r="E185" i="15"/>
  <c r="AU116" i="9"/>
  <c r="BB116" i="9"/>
  <c r="K143" i="9"/>
  <c r="N88" i="9"/>
  <c r="H72" i="9"/>
  <c r="AC79" i="9"/>
  <c r="BG91" i="9"/>
  <c r="Q82" i="9"/>
  <c r="AE80" i="9"/>
  <c r="J102" i="9"/>
  <c r="AB96" i="9"/>
  <c r="J104" i="9"/>
  <c r="AI92" i="9"/>
  <c r="Z79" i="9"/>
  <c r="BJ91" i="9"/>
  <c r="O72" i="9"/>
  <c r="BE91" i="9"/>
  <c r="BI82" i="9"/>
  <c r="N74" i="9"/>
  <c r="M74" i="9"/>
  <c r="AM80" i="9"/>
  <c r="AB80" i="9"/>
  <c r="AL66" i="9"/>
  <c r="R72" i="9"/>
  <c r="K72" i="9"/>
  <c r="AE79" i="9"/>
  <c r="J72" i="9"/>
  <c r="AD79" i="9"/>
  <c r="W79" i="9"/>
  <c r="U79" i="9"/>
  <c r="Y67" i="9"/>
  <c r="N82" i="9"/>
  <c r="Z80" i="9"/>
  <c r="Q65" i="9"/>
  <c r="H65" i="9"/>
  <c r="J65" i="9"/>
  <c r="K65" i="9"/>
  <c r="L65" i="9"/>
  <c r="M65" i="9"/>
  <c r="N65" i="9"/>
  <c r="R65" i="9"/>
  <c r="S65" i="9"/>
  <c r="K190" i="50"/>
  <c r="Q74" i="9"/>
  <c r="AC92" i="9"/>
  <c r="AU95" i="9"/>
  <c r="AE92" i="9"/>
  <c r="AG94" i="9"/>
  <c r="K170" i="50"/>
  <c r="AP94" i="9"/>
  <c r="J181" i="50"/>
  <c r="I167" i="50"/>
  <c r="O88" i="51"/>
  <c r="H152" i="50"/>
  <c r="C100" i="41"/>
  <c r="C103" i="41"/>
  <c r="C104" i="41"/>
  <c r="C161" i="41"/>
  <c r="C152" i="41"/>
  <c r="C154" i="41"/>
  <c r="J159" i="50"/>
  <c r="L181" i="50"/>
  <c r="AJ80" i="9"/>
  <c r="X99" i="9"/>
  <c r="H175" i="50"/>
  <c r="H161" i="50"/>
  <c r="B57" i="17"/>
  <c r="L178" i="50"/>
  <c r="I186" i="50"/>
  <c r="J171" i="50"/>
  <c r="D102" i="41"/>
  <c r="D101" i="41"/>
  <c r="BH65" i="9"/>
  <c r="BI65" i="9"/>
  <c r="BL65" i="9"/>
  <c r="K152" i="50"/>
  <c r="BG65" i="9"/>
  <c r="BK65" i="9"/>
  <c r="BF65" i="9"/>
  <c r="BE65" i="9"/>
  <c r="BD65" i="9"/>
  <c r="BN65" i="9"/>
  <c r="L152" i="50"/>
  <c r="BM65" i="9"/>
  <c r="B13" i="9"/>
  <c r="H153" i="50"/>
  <c r="BZ35" i="51"/>
  <c r="P88" i="51"/>
  <c r="J154" i="50"/>
  <c r="D40" i="9"/>
  <c r="J180" i="50"/>
  <c r="J165" i="50"/>
  <c r="D42" i="9"/>
  <c r="J182" i="50"/>
  <c r="E55" i="9"/>
  <c r="K195" i="50"/>
  <c r="E27" i="9"/>
  <c r="K167" i="50"/>
  <c r="E28" i="9"/>
  <c r="K168" i="50"/>
  <c r="E14" i="9"/>
  <c r="K154" i="50"/>
  <c r="K35" i="51"/>
  <c r="B55" i="9"/>
  <c r="H195" i="50"/>
  <c r="B38" i="9"/>
  <c r="H178" i="50"/>
  <c r="B46" i="9"/>
  <c r="H186" i="50"/>
  <c r="M102" i="9"/>
  <c r="R102" i="9"/>
  <c r="S102" i="9"/>
  <c r="L102" i="9"/>
  <c r="H102" i="9"/>
  <c r="K102" i="9"/>
  <c r="O102" i="9"/>
  <c r="I102" i="9"/>
  <c r="Q102" i="9"/>
  <c r="N102" i="9"/>
  <c r="P102" i="9"/>
  <c r="B18" i="9"/>
  <c r="P71" i="9"/>
  <c r="B43" i="9"/>
  <c r="H183" i="50"/>
  <c r="D35" i="51"/>
  <c r="B26" i="9"/>
  <c r="H166" i="50"/>
  <c r="F21" i="9"/>
  <c r="L161" i="50"/>
  <c r="AF35" i="51"/>
  <c r="CP35" i="51"/>
  <c r="H189" i="50"/>
  <c r="AJ88" i="51"/>
  <c r="B41" i="9"/>
  <c r="H181" i="50"/>
  <c r="L182" i="50"/>
  <c r="J35" i="51"/>
  <c r="Y35" i="51"/>
  <c r="BD35" i="51"/>
  <c r="Q88" i="51"/>
  <c r="CA35" i="51"/>
  <c r="C61" i="9"/>
  <c r="C56" i="9"/>
  <c r="I196" i="50"/>
  <c r="C51" i="9"/>
  <c r="I191" i="50"/>
  <c r="C35" i="9"/>
  <c r="I175" i="50"/>
  <c r="C20" i="9"/>
  <c r="I160" i="50"/>
  <c r="B20" i="9"/>
  <c r="AG88" i="51"/>
  <c r="CQ35" i="51"/>
  <c r="F24" i="9"/>
  <c r="L164" i="50"/>
  <c r="F62" i="9"/>
  <c r="L202" i="50"/>
  <c r="F23" i="9"/>
  <c r="L163" i="50"/>
  <c r="K197" i="50"/>
  <c r="D56" i="9"/>
  <c r="J196" i="50"/>
  <c r="D47" i="9"/>
  <c r="J187" i="50"/>
  <c r="D48" i="9"/>
  <c r="J188" i="50"/>
  <c r="D33" i="9"/>
  <c r="J173" i="50"/>
  <c r="D18" i="9"/>
  <c r="B61" i="9"/>
  <c r="H201" i="50"/>
  <c r="O104" i="9"/>
  <c r="Q104" i="9"/>
  <c r="R104" i="9"/>
  <c r="I104" i="9"/>
  <c r="H104" i="9"/>
  <c r="N104" i="9"/>
  <c r="P104" i="9"/>
  <c r="S104" i="9"/>
  <c r="M104" i="9"/>
  <c r="H165" i="50"/>
  <c r="BR35" i="51"/>
  <c r="H88" i="51"/>
  <c r="L167" i="50"/>
  <c r="C45" i="9"/>
  <c r="I185" i="50"/>
  <c r="C44" i="9"/>
  <c r="I184" i="50"/>
  <c r="C38" i="9"/>
  <c r="I178" i="50"/>
  <c r="C37" i="9"/>
  <c r="I177" i="50"/>
  <c r="I153" i="50"/>
  <c r="C32" i="9"/>
  <c r="I172" i="50"/>
  <c r="H182" i="50"/>
  <c r="Z35" i="51"/>
  <c r="AO35" i="51"/>
  <c r="H191" i="50"/>
  <c r="AX35" i="51"/>
  <c r="BA88" i="51"/>
  <c r="DK35" i="51"/>
  <c r="BO82" i="9"/>
  <c r="BK82" i="9"/>
  <c r="BH82" i="9"/>
  <c r="L169" i="50"/>
  <c r="E51" i="9"/>
  <c r="AT95" i="9"/>
  <c r="E20" i="9"/>
  <c r="D63" i="9"/>
  <c r="D38" i="9"/>
  <c r="J161" i="50"/>
  <c r="D15" i="9"/>
  <c r="J155" i="50"/>
  <c r="C12" i="9"/>
  <c r="I152" i="50"/>
  <c r="C60" i="9"/>
  <c r="I200" i="50"/>
  <c r="C42" i="9"/>
  <c r="I182" i="50"/>
  <c r="C48" i="9"/>
  <c r="I188" i="50"/>
  <c r="I158" i="50"/>
  <c r="C19" i="9"/>
  <c r="L110" i="9"/>
  <c r="N110" i="9"/>
  <c r="I110" i="9"/>
  <c r="Q110" i="9"/>
  <c r="K110" i="9"/>
  <c r="O110" i="9"/>
  <c r="S110" i="9"/>
  <c r="R110" i="9"/>
  <c r="M110" i="9"/>
  <c r="J110" i="9"/>
  <c r="H110" i="9"/>
  <c r="B17" i="9"/>
  <c r="L175" i="50"/>
  <c r="BH106" i="9"/>
  <c r="BM106" i="9"/>
  <c r="BJ106" i="9"/>
  <c r="BG106" i="9"/>
  <c r="BE106" i="9"/>
  <c r="BN106" i="9"/>
  <c r="BO106" i="9"/>
  <c r="BD106" i="9"/>
  <c r="BK106" i="9"/>
  <c r="BL106" i="9"/>
  <c r="BI106" i="9"/>
  <c r="F45" i="9"/>
  <c r="BE98" i="9"/>
  <c r="L185" i="50"/>
  <c r="BD80" i="9"/>
  <c r="BI80" i="9"/>
  <c r="BJ80" i="9"/>
  <c r="BN80" i="9"/>
  <c r="BK80" i="9"/>
  <c r="BI67" i="9"/>
  <c r="K187" i="50"/>
  <c r="E32" i="9"/>
  <c r="K172" i="50"/>
  <c r="D61" i="9"/>
  <c r="J201" i="50"/>
  <c r="D22" i="9"/>
  <c r="J162" i="50"/>
  <c r="D16" i="9"/>
  <c r="J156" i="50"/>
  <c r="J164" i="50"/>
  <c r="BE35" i="51"/>
  <c r="L154" i="50"/>
  <c r="F35" i="51"/>
  <c r="BB35" i="51"/>
  <c r="C50" i="9"/>
  <c r="I190" i="50"/>
  <c r="C47" i="9"/>
  <c r="I187" i="50"/>
  <c r="AC96" i="9"/>
  <c r="AD96" i="9"/>
  <c r="U96" i="9"/>
  <c r="AA96" i="9"/>
  <c r="Y96" i="9"/>
  <c r="W96" i="9"/>
  <c r="AE96" i="9"/>
  <c r="C34" i="9"/>
  <c r="I174" i="50"/>
  <c r="C23" i="9"/>
  <c r="W76" i="9"/>
  <c r="I163" i="50"/>
  <c r="BH88" i="51"/>
  <c r="DR35" i="51"/>
  <c r="AU35" i="51"/>
  <c r="BL35" i="51"/>
  <c r="B88" i="51"/>
  <c r="BH87" i="9"/>
  <c r="BK87" i="9"/>
  <c r="BF87" i="9"/>
  <c r="BD87" i="9"/>
  <c r="BE87" i="9"/>
  <c r="BG87" i="9"/>
  <c r="L153" i="50"/>
  <c r="L174" i="50"/>
  <c r="BC99" i="9"/>
  <c r="AS99" i="9"/>
  <c r="AY99" i="9"/>
  <c r="BA99" i="9"/>
  <c r="AR99" i="9"/>
  <c r="AZ99" i="9"/>
  <c r="AR72" i="9"/>
  <c r="AX72" i="9"/>
  <c r="AV72" i="9"/>
  <c r="AW72" i="9"/>
  <c r="BA72" i="9"/>
  <c r="D44" i="9"/>
  <c r="J184" i="50"/>
  <c r="D50" i="9"/>
  <c r="J190" i="50"/>
  <c r="D35" i="9"/>
  <c r="J175" i="50"/>
  <c r="D23" i="9"/>
  <c r="J163" i="50"/>
  <c r="D28" i="9"/>
  <c r="J168" i="50"/>
  <c r="AK35" i="51"/>
  <c r="L198" i="50"/>
  <c r="B52" i="9"/>
  <c r="M88" i="9"/>
  <c r="I88" i="9"/>
  <c r="B37" i="9"/>
  <c r="H177" i="50"/>
  <c r="B36" i="9"/>
  <c r="H176" i="50"/>
  <c r="K74" i="9"/>
  <c r="I74" i="9"/>
  <c r="H74" i="9"/>
  <c r="J74" i="9"/>
  <c r="R74" i="9"/>
  <c r="S74" i="9"/>
  <c r="O74" i="9"/>
  <c r="P74" i="9"/>
  <c r="V35" i="51"/>
  <c r="BG35" i="51"/>
  <c r="AP35" i="51"/>
  <c r="H35" i="41"/>
  <c r="H41" i="41"/>
  <c r="E41" i="41"/>
  <c r="N35" i="51"/>
  <c r="H198" i="50"/>
  <c r="I192" i="50"/>
  <c r="C52" i="9"/>
  <c r="V79" i="9"/>
  <c r="X79" i="9"/>
  <c r="AA79" i="9"/>
  <c r="AB79" i="9"/>
  <c r="Y79" i="9"/>
  <c r="T79" i="9"/>
  <c r="C40" i="9"/>
  <c r="I180" i="50"/>
  <c r="C36" i="9"/>
  <c r="I176" i="50"/>
  <c r="I156" i="50"/>
  <c r="J189" i="50"/>
  <c r="F47" i="9"/>
  <c r="L187" i="50"/>
  <c r="BN91" i="9"/>
  <c r="BI91" i="9"/>
  <c r="BF91" i="9"/>
  <c r="BM91" i="9"/>
  <c r="BK91" i="9"/>
  <c r="BL91" i="9"/>
  <c r="BH91" i="9"/>
  <c r="BD91" i="9"/>
  <c r="BL86" i="9"/>
  <c r="BJ86" i="9"/>
  <c r="BF86" i="9"/>
  <c r="BO86" i="9"/>
  <c r="BG86" i="9"/>
  <c r="BH86" i="9"/>
  <c r="L155" i="50"/>
  <c r="E52" i="9"/>
  <c r="K192" i="50"/>
  <c r="K184" i="50"/>
  <c r="AX78" i="9"/>
  <c r="AY78" i="9"/>
  <c r="AU78" i="9"/>
  <c r="BA78" i="9"/>
  <c r="AZ78" i="9"/>
  <c r="BB78" i="9"/>
  <c r="AT78" i="9"/>
  <c r="AR78" i="9"/>
  <c r="BC78" i="9"/>
  <c r="D52" i="9"/>
  <c r="J192" i="50"/>
  <c r="J200" i="50"/>
  <c r="D60" i="9"/>
  <c r="AN94" i="9"/>
  <c r="AM94" i="9"/>
  <c r="AI94" i="9"/>
  <c r="AK94" i="9"/>
  <c r="AL94" i="9"/>
  <c r="AQ94" i="9"/>
  <c r="AO94" i="9"/>
  <c r="AH94" i="9"/>
  <c r="AJ94" i="9"/>
  <c r="D59" i="9"/>
  <c r="J199" i="50"/>
  <c r="D32" i="9"/>
  <c r="J169" i="50"/>
  <c r="AI72" i="9"/>
  <c r="AK72" i="9"/>
  <c r="AO72" i="9"/>
  <c r="BF35" i="51"/>
  <c r="H188" i="50"/>
  <c r="B48" i="9"/>
  <c r="N101" i="9"/>
  <c r="H184" i="50"/>
  <c r="B44" i="9"/>
  <c r="B60" i="9"/>
  <c r="H200" i="50"/>
  <c r="L72" i="9"/>
  <c r="S72" i="9"/>
  <c r="N72" i="9"/>
  <c r="I72" i="9"/>
  <c r="M72" i="9"/>
  <c r="P72" i="9"/>
  <c r="Q72" i="9"/>
  <c r="O82" i="9"/>
  <c r="W35" i="51"/>
  <c r="BE86" i="9"/>
  <c r="AN35" i="51"/>
  <c r="K181" i="50"/>
  <c r="AD35" i="51"/>
  <c r="AZ35" i="51"/>
  <c r="I166" i="50"/>
  <c r="C58" i="9"/>
  <c r="I198" i="50"/>
  <c r="C28" i="9"/>
  <c r="I168" i="50"/>
  <c r="C33" i="9"/>
  <c r="AD86" i="9"/>
  <c r="I173" i="50"/>
  <c r="C15" i="9"/>
  <c r="V68" i="9"/>
  <c r="I155" i="50"/>
  <c r="J179" i="50"/>
  <c r="BJ96" i="9"/>
  <c r="BI96" i="9"/>
  <c r="BM96" i="9"/>
  <c r="BO111" i="9"/>
  <c r="BH111" i="9"/>
  <c r="BB107" i="9"/>
  <c r="AX107" i="9"/>
  <c r="AS107" i="9"/>
  <c r="AR107" i="9"/>
  <c r="AV107" i="9"/>
  <c r="AT107" i="9"/>
  <c r="AZ107" i="9"/>
  <c r="BA107" i="9"/>
  <c r="AS94" i="9"/>
  <c r="AT71" i="9"/>
  <c r="BA71" i="9"/>
  <c r="AR71" i="9"/>
  <c r="AY71" i="9"/>
  <c r="AZ71" i="9"/>
  <c r="AU71" i="9"/>
  <c r="AV71" i="9"/>
  <c r="AW71" i="9"/>
  <c r="E23" i="9"/>
  <c r="AS76" i="9"/>
  <c r="K163" i="50"/>
  <c r="AM110" i="9"/>
  <c r="AG110" i="9"/>
  <c r="AP84" i="9"/>
  <c r="AO66" i="9"/>
  <c r="AF66" i="9"/>
  <c r="B45" i="9"/>
  <c r="R98" i="9"/>
  <c r="H185" i="50"/>
  <c r="B31" i="9"/>
  <c r="L103" i="9"/>
  <c r="S103" i="9"/>
  <c r="B24" i="9"/>
  <c r="H164" i="50"/>
  <c r="B23" i="9"/>
  <c r="H163" i="50"/>
  <c r="BM86" i="9"/>
  <c r="F185" i="15"/>
  <c r="K186" i="50"/>
  <c r="L183" i="50"/>
  <c r="AQ35" i="51"/>
  <c r="DA35" i="51"/>
  <c r="X35" i="51"/>
  <c r="C57" i="9"/>
  <c r="I197" i="50"/>
  <c r="C25" i="9"/>
  <c r="I165" i="50"/>
  <c r="Y99" i="9"/>
  <c r="V99" i="9"/>
  <c r="W99" i="9"/>
  <c r="U99" i="9"/>
  <c r="AB99" i="9"/>
  <c r="AC99" i="9"/>
  <c r="AD99" i="9"/>
  <c r="AE99" i="9"/>
  <c r="T99" i="9"/>
  <c r="X92" i="9"/>
  <c r="AD92" i="9"/>
  <c r="T92" i="9"/>
  <c r="Y92" i="9"/>
  <c r="Z92" i="9"/>
  <c r="AA92" i="9"/>
  <c r="U92" i="9"/>
  <c r="V92" i="9"/>
  <c r="I170" i="50"/>
  <c r="C30" i="9"/>
  <c r="I179" i="50"/>
  <c r="DD35" i="51"/>
  <c r="AT88" i="51"/>
  <c r="BK111" i="9"/>
  <c r="K194" i="50"/>
  <c r="BM81" i="9"/>
  <c r="BN81" i="9"/>
  <c r="BH81" i="9"/>
  <c r="E15" i="9"/>
  <c r="AT83" i="9"/>
  <c r="AX83" i="9"/>
  <c r="AV83" i="9"/>
  <c r="BA83" i="9"/>
  <c r="BC83" i="9"/>
  <c r="AS83" i="9"/>
  <c r="AU83" i="9"/>
  <c r="AZ83" i="9"/>
  <c r="AR83" i="9"/>
  <c r="E16" i="9"/>
  <c r="K156" i="50"/>
  <c r="BK86" i="9"/>
  <c r="K165" i="50"/>
  <c r="J197" i="50"/>
  <c r="AF102" i="9"/>
  <c r="AK92" i="9"/>
  <c r="AH92" i="9"/>
  <c r="D30" i="9"/>
  <c r="J170" i="50"/>
  <c r="D20" i="9"/>
  <c r="AI80" i="9"/>
  <c r="AO80" i="9"/>
  <c r="AL80" i="9"/>
  <c r="AN80" i="9"/>
  <c r="AF80" i="9"/>
  <c r="AK80" i="9"/>
  <c r="AG80" i="9"/>
  <c r="B54" i="9"/>
  <c r="O107" i="9"/>
  <c r="H194" i="50"/>
  <c r="B33" i="9"/>
  <c r="H173" i="50"/>
  <c r="B14" i="9"/>
  <c r="H154" i="50"/>
  <c r="B15" i="9"/>
  <c r="L68" i="9"/>
  <c r="H155" i="50"/>
  <c r="AU99" i="9"/>
  <c r="AI35" i="51"/>
  <c r="AC35" i="51"/>
  <c r="AC88" i="51"/>
  <c r="H190" i="50"/>
  <c r="AB35" i="51"/>
  <c r="J167" i="50"/>
  <c r="C24" i="9"/>
  <c r="AE77" i="9"/>
  <c r="I164" i="50"/>
  <c r="AD67" i="9"/>
  <c r="V67" i="9"/>
  <c r="Z67" i="9"/>
  <c r="AC67" i="9"/>
  <c r="T67" i="9"/>
  <c r="U67" i="9"/>
  <c r="W67" i="9"/>
  <c r="X67" i="9"/>
  <c r="AB67" i="9"/>
  <c r="AE67" i="9"/>
  <c r="C21" i="9"/>
  <c r="I161" i="50"/>
  <c r="W80" i="9"/>
  <c r="Y80" i="9"/>
  <c r="U80" i="9"/>
  <c r="V80" i="9"/>
  <c r="X80" i="9"/>
  <c r="AD80" i="9"/>
  <c r="AC80" i="9"/>
  <c r="AA80" i="9"/>
  <c r="C22" i="9"/>
  <c r="I162" i="50"/>
  <c r="AJ81" i="9"/>
  <c r="AO81" i="9"/>
  <c r="AF81" i="9"/>
  <c r="AM81" i="9"/>
  <c r="AG81" i="9"/>
  <c r="AP81" i="9"/>
  <c r="AI81" i="9"/>
  <c r="AK81" i="9"/>
  <c r="AL81" i="9"/>
  <c r="AQ81" i="9"/>
  <c r="AH81" i="9"/>
  <c r="AN81" i="9"/>
  <c r="BI98" i="9"/>
  <c r="BO98" i="9"/>
  <c r="BL98" i="9"/>
  <c r="BN98" i="9"/>
  <c r="BF98" i="9"/>
  <c r="BG98" i="9"/>
  <c r="BH98" i="9"/>
  <c r="BD98" i="9"/>
  <c r="BJ98" i="9"/>
  <c r="AB91" i="9"/>
  <c r="V91" i="9"/>
  <c r="AE91" i="9"/>
  <c r="BD88" i="51"/>
  <c r="DN35" i="51"/>
  <c r="AD77" i="9"/>
  <c r="X77" i="9"/>
  <c r="R78" i="9"/>
  <c r="N78" i="9"/>
  <c r="H78" i="9"/>
  <c r="AO101" i="9"/>
  <c r="AF101" i="9"/>
  <c r="AI101" i="9"/>
  <c r="AA73" i="9"/>
  <c r="AB73" i="9"/>
  <c r="V73" i="9"/>
  <c r="Z73" i="9"/>
  <c r="U73" i="9"/>
  <c r="AC73" i="9"/>
  <c r="T73" i="9"/>
  <c r="AD73" i="9"/>
  <c r="Y73" i="9"/>
  <c r="X73" i="9"/>
  <c r="AE73" i="9"/>
  <c r="W73" i="9"/>
  <c r="AL76" i="9"/>
  <c r="AF76" i="9"/>
  <c r="AQ114" i="9"/>
  <c r="AH114" i="9"/>
  <c r="AP114" i="9"/>
  <c r="AJ114" i="9"/>
  <c r="AO114" i="9"/>
  <c r="AN114" i="9"/>
  <c r="AM114" i="9"/>
  <c r="AI114" i="9"/>
  <c r="AK114" i="9"/>
  <c r="AL114" i="9"/>
  <c r="AG114" i="9"/>
  <c r="AF114" i="9"/>
  <c r="AD68" i="9"/>
  <c r="AA68" i="9"/>
  <c r="AE68" i="9"/>
  <c r="AC68" i="9"/>
  <c r="T68" i="9"/>
  <c r="U68" i="9"/>
  <c r="AB68" i="9"/>
  <c r="Y68" i="9"/>
  <c r="W68" i="9"/>
  <c r="CZ35" i="51"/>
  <c r="AP88" i="51"/>
  <c r="AX88" i="51"/>
  <c r="DH35" i="51"/>
  <c r="AM100" i="9"/>
  <c r="AK100" i="9"/>
  <c r="AL100" i="9"/>
  <c r="AP100" i="9"/>
  <c r="AG100" i="9"/>
  <c r="AH100" i="9"/>
  <c r="AJ100" i="9"/>
  <c r="AO100" i="9"/>
  <c r="AI100" i="9"/>
  <c r="AQ100" i="9"/>
  <c r="AN100" i="9"/>
  <c r="AF100" i="9"/>
  <c r="U114" i="9"/>
  <c r="AC114" i="9"/>
  <c r="X114" i="9"/>
  <c r="BK95" i="9"/>
  <c r="J99" i="9"/>
  <c r="Q99" i="9"/>
  <c r="M99" i="9"/>
  <c r="N99" i="9"/>
  <c r="R99" i="9"/>
  <c r="O99" i="9"/>
  <c r="P99" i="9"/>
  <c r="K99" i="9"/>
  <c r="S99" i="9"/>
  <c r="L99" i="9"/>
  <c r="I99" i="9"/>
  <c r="H99" i="9"/>
  <c r="BB67" i="9"/>
  <c r="AW67" i="9"/>
  <c r="BC67" i="9"/>
  <c r="AZ67" i="9"/>
  <c r="BA67" i="9"/>
  <c r="AR67" i="9"/>
  <c r="AU67" i="9"/>
  <c r="AV67" i="9"/>
  <c r="AY67" i="9"/>
  <c r="AX67" i="9"/>
  <c r="AS67" i="9"/>
  <c r="AT67" i="9"/>
  <c r="L67" i="9"/>
  <c r="AU76" i="9"/>
  <c r="AR76" i="9"/>
  <c r="BB76" i="9"/>
  <c r="AW76" i="9"/>
  <c r="AX76" i="9"/>
  <c r="AZ76" i="9"/>
  <c r="AT76" i="9"/>
  <c r="AY76" i="9"/>
  <c r="BC76" i="9"/>
  <c r="AZ88" i="51"/>
  <c r="DJ35" i="51"/>
  <c r="S101" i="9"/>
  <c r="I101" i="9"/>
  <c r="O101" i="9"/>
  <c r="P101" i="9"/>
  <c r="K101" i="9"/>
  <c r="M101" i="9"/>
  <c r="R101" i="9"/>
  <c r="H101" i="9"/>
  <c r="Q101" i="9"/>
  <c r="AH103" i="9"/>
  <c r="AI103" i="9"/>
  <c r="AO103" i="9"/>
  <c r="U113" i="9"/>
  <c r="V113" i="9"/>
  <c r="AA113" i="9"/>
  <c r="AC113" i="9"/>
  <c r="AD113" i="9"/>
  <c r="Z113" i="9"/>
  <c r="X113" i="9"/>
  <c r="W113" i="9"/>
  <c r="AE113" i="9"/>
  <c r="T113" i="9"/>
  <c r="Y113" i="9"/>
  <c r="AB113" i="9"/>
  <c r="AG91" i="9"/>
  <c r="AH91" i="9"/>
  <c r="AP91" i="9"/>
  <c r="AM91" i="9"/>
  <c r="AN91" i="9"/>
  <c r="AJ91" i="9"/>
  <c r="AK91" i="9"/>
  <c r="AF91" i="9"/>
  <c r="AL91" i="9"/>
  <c r="AQ91" i="9"/>
  <c r="AI91" i="9"/>
  <c r="AO91" i="9"/>
  <c r="AW73" i="9"/>
  <c r="BC73" i="9"/>
  <c r="AX73" i="9"/>
  <c r="AY73" i="9"/>
  <c r="BA73" i="9"/>
  <c r="AT73" i="9"/>
  <c r="BB73" i="9"/>
  <c r="AR73" i="9"/>
  <c r="AS73" i="9"/>
  <c r="AZ73" i="9"/>
  <c r="AU73" i="9"/>
  <c r="AV73" i="9"/>
  <c r="U66" i="9"/>
  <c r="V66" i="9"/>
  <c r="AC66" i="9"/>
  <c r="Z66" i="9"/>
  <c r="AA66" i="9"/>
  <c r="AD66" i="9"/>
  <c r="AB66" i="9"/>
  <c r="Y66" i="9"/>
  <c r="W66" i="9"/>
  <c r="AE66" i="9"/>
  <c r="X66" i="9"/>
  <c r="T66" i="9"/>
  <c r="I125" i="9"/>
  <c r="V98" i="9"/>
  <c r="T98" i="9"/>
  <c r="U98" i="9"/>
  <c r="W98" i="9"/>
  <c r="Z98" i="9"/>
  <c r="AD98" i="9"/>
  <c r="AF88" i="51"/>
  <c r="S71" i="9"/>
  <c r="O71" i="9"/>
  <c r="CL35" i="51"/>
  <c r="AB88" i="51"/>
  <c r="M70" i="9"/>
  <c r="R70" i="9"/>
  <c r="O70" i="9"/>
  <c r="J70" i="9"/>
  <c r="L70" i="9"/>
  <c r="N70" i="9"/>
  <c r="P70" i="9"/>
  <c r="S70" i="9"/>
  <c r="I70" i="9"/>
  <c r="K70" i="9"/>
  <c r="Q70" i="9"/>
  <c r="H70" i="9"/>
  <c r="CJ35" i="51"/>
  <c r="Z88" i="51"/>
  <c r="BN35" i="51"/>
  <c r="D88" i="51"/>
  <c r="W88" i="51"/>
  <c r="BW35" i="51"/>
  <c r="P68" i="9"/>
  <c r="S68" i="9"/>
  <c r="Q68" i="9"/>
  <c r="R68" i="9"/>
  <c r="H68" i="9"/>
  <c r="I68" i="9"/>
  <c r="M68" i="9"/>
  <c r="N68" i="9"/>
  <c r="O68" i="9"/>
  <c r="X93" i="9"/>
  <c r="AB93" i="9"/>
  <c r="Z93" i="9"/>
  <c r="T93" i="9"/>
  <c r="V93" i="9"/>
  <c r="Y93" i="9"/>
  <c r="W93" i="9"/>
  <c r="AD93" i="9"/>
  <c r="AC93" i="9"/>
  <c r="U93" i="9"/>
  <c r="AE93" i="9"/>
  <c r="AA93" i="9"/>
  <c r="BL40" i="51"/>
  <c r="W95" i="9"/>
  <c r="U95" i="9"/>
  <c r="V95" i="9"/>
  <c r="T95" i="9"/>
  <c r="AD95" i="9"/>
  <c r="Y95" i="9"/>
  <c r="AA95" i="9"/>
  <c r="Z95" i="9"/>
  <c r="AB95" i="9"/>
  <c r="AC95" i="9"/>
  <c r="X95" i="9"/>
  <c r="AE95" i="9"/>
  <c r="AO74" i="9"/>
  <c r="AQ74" i="9"/>
  <c r="AP74" i="9"/>
  <c r="AI74" i="9"/>
  <c r="AM74" i="9"/>
  <c r="AN74" i="9"/>
  <c r="AF74" i="9"/>
  <c r="AH74" i="9"/>
  <c r="AL74" i="9"/>
  <c r="AJ74" i="9"/>
  <c r="AG74" i="9"/>
  <c r="AK74" i="9"/>
  <c r="AQ95" i="9"/>
  <c r="BF88" i="51"/>
  <c r="DP35" i="51"/>
  <c r="AC100" i="9"/>
  <c r="BQ35" i="51"/>
  <c r="G88" i="51"/>
  <c r="BL76" i="9"/>
  <c r="BD76" i="9"/>
  <c r="BJ76" i="9"/>
  <c r="BI76" i="9"/>
  <c r="BM76" i="9"/>
  <c r="BF76" i="9"/>
  <c r="BG76" i="9"/>
  <c r="BE76" i="9"/>
  <c r="BH76" i="9"/>
  <c r="BK76" i="9"/>
  <c r="BO76" i="9"/>
  <c r="BN76" i="9"/>
  <c r="AX80" i="9"/>
  <c r="AZ80" i="9"/>
  <c r="AU80" i="9"/>
  <c r="BC80" i="9"/>
  <c r="AS80" i="9"/>
  <c r="BB80" i="9"/>
  <c r="BA80" i="9"/>
  <c r="AW80" i="9"/>
  <c r="AT80" i="9"/>
  <c r="AV80" i="9"/>
  <c r="AR80" i="9"/>
  <c r="AY80" i="9"/>
  <c r="AC86" i="9"/>
  <c r="AE86" i="9"/>
  <c r="V86" i="9"/>
  <c r="W86" i="9"/>
  <c r="X86" i="9"/>
  <c r="Z86" i="9"/>
  <c r="Y86" i="9"/>
  <c r="AM112" i="9"/>
  <c r="AF112" i="9"/>
  <c r="AL112" i="9"/>
  <c r="AH112" i="9"/>
  <c r="AI112" i="9"/>
  <c r="AK112" i="9"/>
  <c r="AG112" i="9"/>
  <c r="AN112" i="9"/>
  <c r="AP112" i="9"/>
  <c r="AO112" i="9"/>
  <c r="AJ112" i="9"/>
  <c r="AQ112" i="9"/>
  <c r="Q89" i="9"/>
  <c r="N89" i="9"/>
  <c r="R89" i="9"/>
  <c r="H89" i="9"/>
  <c r="J89" i="9"/>
  <c r="M89" i="9"/>
  <c r="S89" i="9"/>
  <c r="K89" i="9"/>
  <c r="P89" i="9"/>
  <c r="L89" i="9"/>
  <c r="O89" i="9"/>
  <c r="I89" i="9"/>
  <c r="BH66" i="9"/>
  <c r="BL66" i="9"/>
  <c r="BE66" i="9"/>
  <c r="BF66" i="9"/>
  <c r="BK66" i="9"/>
  <c r="BN66" i="9"/>
  <c r="BO66" i="9"/>
  <c r="BD66" i="9"/>
  <c r="BG66" i="9"/>
  <c r="BI66" i="9"/>
  <c r="BJ66" i="9"/>
  <c r="BM66" i="9"/>
  <c r="L125" i="9"/>
  <c r="DE35" i="51"/>
  <c r="AU88" i="51"/>
  <c r="W112" i="9"/>
  <c r="T112" i="9"/>
  <c r="AA112" i="9"/>
  <c r="X112" i="9"/>
  <c r="Y112" i="9"/>
  <c r="AC112" i="9"/>
  <c r="U112" i="9"/>
  <c r="Z112" i="9"/>
  <c r="AD112" i="9"/>
  <c r="V112" i="9"/>
  <c r="AB112" i="9"/>
  <c r="AE112" i="9"/>
  <c r="AJ77" i="9"/>
  <c r="AK77" i="9"/>
  <c r="AF77" i="9"/>
  <c r="AL77" i="9"/>
  <c r="AM77" i="9"/>
  <c r="AO77" i="9"/>
  <c r="AG77" i="9"/>
  <c r="AH77" i="9"/>
  <c r="AP77" i="9"/>
  <c r="AQ77" i="9"/>
  <c r="AI77" i="9"/>
  <c r="AN77" i="9"/>
  <c r="BF88" i="9"/>
  <c r="BM88" i="9"/>
  <c r="BG88" i="9"/>
  <c r="BE88" i="9"/>
  <c r="BL88" i="9"/>
  <c r="BJ88" i="9"/>
  <c r="BD88" i="9"/>
  <c r="BO88" i="9"/>
  <c r="BK88" i="9"/>
  <c r="BI88" i="9"/>
  <c r="BH88" i="9"/>
  <c r="BN88" i="9"/>
  <c r="AH71" i="9"/>
  <c r="AL71" i="9"/>
  <c r="AJ71" i="9"/>
  <c r="AF71" i="9"/>
  <c r="AI71" i="9"/>
  <c r="AN71" i="9"/>
  <c r="AO71" i="9"/>
  <c r="AQ71" i="9"/>
  <c r="AP71" i="9"/>
  <c r="AG71" i="9"/>
  <c r="AK71" i="9"/>
  <c r="AM71" i="9"/>
  <c r="T104" i="9"/>
  <c r="X104" i="9"/>
  <c r="U104" i="9"/>
  <c r="AD104" i="9"/>
  <c r="V104" i="9"/>
  <c r="Z104" i="9"/>
  <c r="AE104" i="9"/>
  <c r="Y104" i="9"/>
  <c r="AC104" i="9"/>
  <c r="W104" i="9"/>
  <c r="AA104" i="9"/>
  <c r="AB104" i="9"/>
  <c r="M79" i="9"/>
  <c r="R79" i="9"/>
  <c r="J79" i="9"/>
  <c r="I79" i="9"/>
  <c r="K79" i="9"/>
  <c r="L79" i="9"/>
  <c r="H79" i="9"/>
  <c r="P79" i="9"/>
  <c r="S79" i="9"/>
  <c r="Q79" i="9"/>
  <c r="O79" i="9"/>
  <c r="N79" i="9"/>
  <c r="H129" i="9"/>
  <c r="J91" i="9"/>
  <c r="Q91" i="9"/>
  <c r="P91" i="9"/>
  <c r="N91" i="9"/>
  <c r="L91" i="9"/>
  <c r="M91" i="9"/>
  <c r="I91" i="9"/>
  <c r="K91" i="9"/>
  <c r="O91" i="9"/>
  <c r="S91" i="9"/>
  <c r="H91" i="9"/>
  <c r="R91" i="9"/>
  <c r="BB81" i="9"/>
  <c r="AZ81" i="9"/>
  <c r="AT81" i="9"/>
  <c r="AU81" i="9"/>
  <c r="AX81" i="9"/>
  <c r="AY81" i="9"/>
  <c r="BA81" i="9"/>
  <c r="AS81" i="9"/>
  <c r="AR81" i="9"/>
  <c r="AV81" i="9"/>
  <c r="BC81" i="9"/>
  <c r="AW81" i="9"/>
  <c r="AU108" i="9"/>
  <c r="AV108" i="9"/>
  <c r="BB108" i="9"/>
  <c r="AR108" i="9"/>
  <c r="AW108" i="9"/>
  <c r="AX108" i="9"/>
  <c r="AZ108" i="9"/>
  <c r="BA108" i="9"/>
  <c r="AY108" i="9"/>
  <c r="AS108" i="9"/>
  <c r="AT108" i="9"/>
  <c r="BC108" i="9"/>
  <c r="K66" i="9"/>
  <c r="N66" i="9"/>
  <c r="S66" i="9"/>
  <c r="O66" i="9"/>
  <c r="P66" i="9"/>
  <c r="Q66" i="9"/>
  <c r="R66" i="9"/>
  <c r="L66" i="9"/>
  <c r="J66" i="9"/>
  <c r="M66" i="9"/>
  <c r="H66" i="9"/>
  <c r="I66" i="9"/>
  <c r="H125" i="9"/>
  <c r="K77" i="9"/>
  <c r="S77" i="9"/>
  <c r="M77" i="9"/>
  <c r="O77" i="9"/>
  <c r="R77" i="9"/>
  <c r="H77" i="9"/>
  <c r="I77" i="9"/>
  <c r="J77" i="9"/>
  <c r="Q77" i="9"/>
  <c r="P77" i="9"/>
  <c r="N77" i="9"/>
  <c r="L77" i="9"/>
  <c r="J113" i="9"/>
  <c r="M113" i="9"/>
  <c r="N113" i="9"/>
  <c r="O113" i="9"/>
  <c r="Q113" i="9"/>
  <c r="S113" i="9"/>
  <c r="R113" i="9"/>
  <c r="I113" i="9"/>
  <c r="K113" i="9"/>
  <c r="H113" i="9"/>
  <c r="L113" i="9"/>
  <c r="P113" i="9"/>
  <c r="AI75" i="9"/>
  <c r="AO75" i="9"/>
  <c r="AG75" i="9"/>
  <c r="AL75" i="9"/>
  <c r="AJ75" i="9"/>
  <c r="AQ75" i="9"/>
  <c r="AK75" i="9"/>
  <c r="AM75" i="9"/>
  <c r="AF75" i="9"/>
  <c r="AH75" i="9"/>
  <c r="AN75" i="9"/>
  <c r="AP75" i="9"/>
  <c r="AI68" i="9"/>
  <c r="AM68" i="9"/>
  <c r="AG68" i="9"/>
  <c r="AK68" i="9"/>
  <c r="AO68" i="9"/>
  <c r="AP68" i="9"/>
  <c r="AJ68" i="9"/>
  <c r="AH68" i="9"/>
  <c r="AN68" i="9"/>
  <c r="AF68" i="9"/>
  <c r="AL68" i="9"/>
  <c r="AQ68" i="9"/>
  <c r="AV104" i="9"/>
  <c r="U105" i="9"/>
  <c r="AC105" i="9"/>
  <c r="Z105" i="9"/>
  <c r="AA105" i="9"/>
  <c r="AB105" i="9"/>
  <c r="AD105" i="9"/>
  <c r="W105" i="9"/>
  <c r="V105" i="9"/>
  <c r="T105" i="9"/>
  <c r="X105" i="9"/>
  <c r="Y105" i="9"/>
  <c r="AE105" i="9"/>
  <c r="I132" i="9"/>
  <c r="AV85" i="9"/>
  <c r="BA85" i="9"/>
  <c r="AR85" i="9"/>
  <c r="AU85" i="9"/>
  <c r="BC85" i="9"/>
  <c r="AY85" i="9"/>
  <c r="AT85" i="9"/>
  <c r="AW85" i="9"/>
  <c r="AX85" i="9"/>
  <c r="BB85" i="9"/>
  <c r="AS85" i="9"/>
  <c r="AZ85" i="9"/>
  <c r="T72" i="9"/>
  <c r="U72" i="9"/>
  <c r="AE72" i="9"/>
  <c r="I73" i="9"/>
  <c r="L73" i="9"/>
  <c r="K73" i="9"/>
  <c r="N73" i="9"/>
  <c r="R73" i="9"/>
  <c r="J73" i="9"/>
  <c r="M73" i="9"/>
  <c r="H73" i="9"/>
  <c r="O73" i="9"/>
  <c r="U74" i="9"/>
  <c r="AA74" i="9"/>
  <c r="X74" i="9"/>
  <c r="Z74" i="9"/>
  <c r="AE74" i="9"/>
  <c r="W74" i="9"/>
  <c r="AD74" i="9"/>
  <c r="AB74" i="9"/>
  <c r="V74" i="9"/>
  <c r="T74" i="9"/>
  <c r="AC74" i="9"/>
  <c r="Y74" i="9"/>
  <c r="J105" i="9"/>
  <c r="DL35" i="51"/>
  <c r="BB88" i="51"/>
  <c r="Y97" i="9"/>
  <c r="AE97" i="9"/>
  <c r="X97" i="9"/>
  <c r="V97" i="9"/>
  <c r="AA97" i="9"/>
  <c r="AC97" i="9"/>
  <c r="AD97" i="9"/>
  <c r="Z97" i="9"/>
  <c r="T97" i="9"/>
  <c r="W97" i="9"/>
  <c r="AB97" i="9"/>
  <c r="U97" i="9"/>
  <c r="Y88" i="51"/>
  <c r="CI35" i="51"/>
  <c r="BL100" i="9"/>
  <c r="BJ100" i="9"/>
  <c r="BI100" i="9"/>
  <c r="BM100" i="9"/>
  <c r="BE100" i="9"/>
  <c r="BF100" i="9"/>
  <c r="BG100" i="9"/>
  <c r="BK100" i="9"/>
  <c r="BN100" i="9"/>
  <c r="BO100" i="9"/>
  <c r="BD100" i="9"/>
  <c r="BH100" i="9"/>
  <c r="V88" i="51"/>
  <c r="CF35" i="51"/>
  <c r="I114" i="9"/>
  <c r="N114" i="9"/>
  <c r="K114" i="9"/>
  <c r="L114" i="9"/>
  <c r="O114" i="9"/>
  <c r="P114" i="9"/>
  <c r="R114" i="9"/>
  <c r="J114" i="9"/>
  <c r="M114" i="9"/>
  <c r="S114" i="9"/>
  <c r="H114" i="9"/>
  <c r="Q114" i="9"/>
  <c r="AE88" i="9"/>
  <c r="Z88" i="9"/>
  <c r="W88" i="9"/>
  <c r="V88" i="9"/>
  <c r="X88" i="9"/>
  <c r="U88" i="9"/>
  <c r="AC88" i="9"/>
  <c r="Y88" i="9"/>
  <c r="AD88" i="9"/>
  <c r="AA88" i="9"/>
  <c r="AB88" i="9"/>
  <c r="T88" i="9"/>
  <c r="AH67" i="9"/>
  <c r="AI67" i="9"/>
  <c r="AJ67" i="9"/>
  <c r="AM67" i="9"/>
  <c r="AN67" i="9"/>
  <c r="AF67" i="9"/>
  <c r="AL67" i="9"/>
  <c r="AG67" i="9"/>
  <c r="AO67" i="9"/>
  <c r="AQ67" i="9"/>
  <c r="AP67" i="9"/>
  <c r="AK67" i="9"/>
  <c r="AF73" i="9"/>
  <c r="AP73" i="9"/>
  <c r="AH73" i="9"/>
  <c r="AI73" i="9"/>
  <c r="AK73" i="9"/>
  <c r="AL73" i="9"/>
  <c r="AM73" i="9"/>
  <c r="AQ73" i="9"/>
  <c r="AJ73" i="9"/>
  <c r="AO73" i="9"/>
  <c r="AN73" i="9"/>
  <c r="AG73" i="9"/>
  <c r="AA83" i="9"/>
  <c r="U83" i="9"/>
  <c r="W83" i="9"/>
  <c r="X83" i="9"/>
  <c r="AE83" i="9"/>
  <c r="T83" i="9"/>
  <c r="V83" i="9"/>
  <c r="AB83" i="9"/>
  <c r="AC83" i="9"/>
  <c r="Z83" i="9"/>
  <c r="Y83" i="9"/>
  <c r="AD83" i="9"/>
  <c r="Q86" i="9"/>
  <c r="S86" i="9"/>
  <c r="J86" i="9"/>
  <c r="L86" i="9"/>
  <c r="N86" i="9"/>
  <c r="H86" i="9"/>
  <c r="I86" i="9"/>
  <c r="P86" i="9"/>
  <c r="K86" i="9"/>
  <c r="O86" i="9"/>
  <c r="M86" i="9"/>
  <c r="R86" i="9"/>
  <c r="CH35" i="51"/>
  <c r="X88" i="51"/>
  <c r="P76" i="9"/>
  <c r="N76" i="9"/>
  <c r="M76" i="9"/>
  <c r="K76" i="9"/>
  <c r="I76" i="9"/>
  <c r="J76" i="9"/>
  <c r="L76" i="9"/>
  <c r="Q76" i="9"/>
  <c r="R76" i="9"/>
  <c r="H76" i="9"/>
  <c r="S76" i="9"/>
  <c r="O76" i="9"/>
  <c r="BG88" i="51"/>
  <c r="DQ35" i="51"/>
  <c r="CU35" i="51"/>
  <c r="AK88" i="51"/>
  <c r="AF97" i="9"/>
  <c r="AH97" i="9"/>
  <c r="AI97" i="9"/>
  <c r="AL97" i="9"/>
  <c r="AM97" i="9"/>
  <c r="AO97" i="9"/>
  <c r="AJ97" i="9"/>
  <c r="AQ97" i="9"/>
  <c r="AK97" i="9"/>
  <c r="AP97" i="9"/>
  <c r="AN97" i="9"/>
  <c r="AG97" i="9"/>
  <c r="BP35" i="51"/>
  <c r="F88" i="51"/>
  <c r="W71" i="9"/>
  <c r="AB71" i="9"/>
  <c r="T71" i="9"/>
  <c r="AA71" i="9"/>
  <c r="AE71" i="9"/>
  <c r="Z71" i="9"/>
  <c r="Y71" i="9"/>
  <c r="X71" i="9"/>
  <c r="AD71" i="9"/>
  <c r="V71" i="9"/>
  <c r="AC71" i="9"/>
  <c r="U71" i="9"/>
  <c r="AD65" i="9"/>
  <c r="AE65" i="9"/>
  <c r="W65" i="9"/>
  <c r="V65" i="9"/>
  <c r="AC65" i="9"/>
  <c r="U65" i="9"/>
  <c r="Y65" i="9"/>
  <c r="Z65" i="9"/>
  <c r="AB65" i="9"/>
  <c r="T65" i="9"/>
  <c r="X65" i="9"/>
  <c r="AA65" i="9"/>
  <c r="N95" i="9"/>
  <c r="P95" i="9"/>
  <c r="H95" i="9"/>
  <c r="M95" i="9"/>
  <c r="L95" i="9"/>
  <c r="I95" i="9"/>
  <c r="J95" i="9"/>
  <c r="K95" i="9"/>
  <c r="O95" i="9"/>
  <c r="R95" i="9"/>
  <c r="Q95" i="9"/>
  <c r="S95" i="9"/>
  <c r="Y90" i="9"/>
  <c r="T90" i="9"/>
  <c r="X90" i="9"/>
  <c r="Z90" i="9"/>
  <c r="AA90" i="9"/>
  <c r="AC90" i="9"/>
  <c r="AE90" i="9"/>
  <c r="W90" i="9"/>
  <c r="AB90" i="9"/>
  <c r="V90" i="9"/>
  <c r="U90" i="9"/>
  <c r="AD90" i="9"/>
  <c r="BT35" i="51"/>
  <c r="J88" i="51"/>
  <c r="Z75" i="9"/>
  <c r="V75" i="9"/>
  <c r="AE75" i="9"/>
  <c r="T75" i="9"/>
  <c r="U75" i="9"/>
  <c r="W75" i="9"/>
  <c r="AA75" i="9"/>
  <c r="X75" i="9"/>
  <c r="AB75" i="9"/>
  <c r="AC75" i="9"/>
  <c r="AD75" i="9"/>
  <c r="Y75" i="9"/>
  <c r="N107" i="9"/>
  <c r="H107" i="9"/>
  <c r="L107" i="9"/>
  <c r="K107" i="9"/>
  <c r="S107" i="9"/>
  <c r="I107" i="9"/>
  <c r="J107" i="9"/>
  <c r="AB101" i="9"/>
  <c r="Y101" i="9"/>
  <c r="V101" i="9"/>
  <c r="T101" i="9"/>
  <c r="Z101" i="9"/>
  <c r="AD101" i="9"/>
  <c r="AE101" i="9"/>
  <c r="AC101" i="9"/>
  <c r="X101" i="9"/>
  <c r="U101" i="9"/>
  <c r="W101" i="9"/>
  <c r="AA101" i="9"/>
  <c r="BH74" i="9"/>
  <c r="BI74" i="9"/>
  <c r="BG74" i="9"/>
  <c r="BK74" i="9"/>
  <c r="BL74" i="9"/>
  <c r="BN74" i="9"/>
  <c r="BD74" i="9"/>
  <c r="BF74" i="9"/>
  <c r="BO74" i="9"/>
  <c r="BM74" i="9"/>
  <c r="BE74" i="9"/>
  <c r="BJ74" i="9"/>
  <c r="AS69" i="9"/>
  <c r="AZ69" i="9"/>
  <c r="AU69" i="9"/>
  <c r="AR69" i="9"/>
  <c r="BC69" i="9"/>
  <c r="BB69" i="9"/>
  <c r="AV69" i="9"/>
  <c r="AV97" i="9"/>
  <c r="AV100" i="9"/>
  <c r="AV105" i="9"/>
  <c r="AT69" i="9"/>
  <c r="AW69" i="9"/>
  <c r="AX69" i="9"/>
  <c r="AY69" i="9"/>
  <c r="BA69" i="9"/>
  <c r="AQ88" i="51"/>
  <c r="K98" i="9"/>
  <c r="S98" i="9"/>
  <c r="J98" i="9"/>
  <c r="H98" i="9"/>
  <c r="I98" i="9"/>
  <c r="O98" i="9"/>
  <c r="M98" i="9"/>
  <c r="Z111" i="9"/>
  <c r="W111" i="9"/>
  <c r="AE111" i="9"/>
  <c r="V111" i="9"/>
  <c r="X111" i="9"/>
  <c r="Y111" i="9"/>
  <c r="AA111" i="9"/>
  <c r="T111" i="9"/>
  <c r="AB111" i="9"/>
  <c r="AD111" i="9"/>
  <c r="AC111" i="9"/>
  <c r="U111" i="9"/>
  <c r="L97" i="9"/>
  <c r="R97" i="9"/>
  <c r="Q97" i="9"/>
  <c r="N97" i="9"/>
  <c r="S97" i="9"/>
  <c r="M97" i="9"/>
  <c r="J97" i="9"/>
  <c r="K97" i="9"/>
  <c r="O97" i="9"/>
  <c r="I97" i="9"/>
  <c r="H97" i="9"/>
  <c r="P97" i="9"/>
  <c r="AL82" i="9"/>
  <c r="AG82" i="9"/>
  <c r="AN82" i="9"/>
  <c r="AO82" i="9"/>
  <c r="AQ82" i="9"/>
  <c r="AF82" i="9"/>
  <c r="AI82" i="9"/>
  <c r="AH82" i="9"/>
  <c r="AK82" i="9"/>
  <c r="AT105" i="9"/>
  <c r="BB105" i="9"/>
  <c r="AR105" i="9"/>
  <c r="AS105" i="9"/>
  <c r="AX105" i="9"/>
  <c r="AW105" i="9"/>
  <c r="AY105" i="9"/>
  <c r="AZ105" i="9"/>
  <c r="BA105" i="9"/>
  <c r="AU105" i="9"/>
  <c r="BC105" i="9"/>
  <c r="L88" i="51"/>
  <c r="BV35" i="51"/>
  <c r="BL77" i="9"/>
  <c r="BG77" i="9"/>
  <c r="BK77" i="9"/>
  <c r="BE77" i="9"/>
  <c r="BF77" i="9"/>
  <c r="BM77" i="9"/>
  <c r="BN77" i="9"/>
  <c r="BH77" i="9"/>
  <c r="BJ77" i="9"/>
  <c r="BI77" i="9"/>
  <c r="BD77" i="9"/>
  <c r="BO77" i="9"/>
  <c r="R94" i="9"/>
  <c r="S94" i="9"/>
  <c r="P94" i="9"/>
  <c r="O94" i="9"/>
  <c r="J94" i="9"/>
  <c r="L94" i="9"/>
  <c r="M94" i="9"/>
  <c r="H94" i="9"/>
  <c r="K94" i="9"/>
  <c r="Q94" i="9"/>
  <c r="I94" i="9"/>
  <c r="N94" i="9"/>
  <c r="X78" i="9"/>
  <c r="AC78" i="9"/>
  <c r="AD78" i="9"/>
  <c r="AE78" i="9"/>
  <c r="AB78" i="9"/>
  <c r="V78" i="9"/>
  <c r="W78" i="9"/>
  <c r="AA78" i="9"/>
  <c r="T78" i="9"/>
  <c r="Y78" i="9"/>
  <c r="U78" i="9"/>
  <c r="Z78" i="9"/>
  <c r="AN88" i="51"/>
  <c r="CX35" i="51"/>
  <c r="AI105" i="9"/>
  <c r="AJ105" i="9"/>
  <c r="AK105" i="9"/>
  <c r="AL105" i="9"/>
  <c r="AQ105" i="9"/>
  <c r="AG105" i="9"/>
  <c r="AN105" i="9"/>
  <c r="AP105" i="9"/>
  <c r="AM105" i="9"/>
  <c r="AF105" i="9"/>
  <c r="AH105" i="9"/>
  <c r="AO105" i="9"/>
  <c r="J132" i="9"/>
  <c r="AP88" i="9"/>
  <c r="AJ88" i="9"/>
  <c r="AG88" i="9"/>
  <c r="AN88" i="9"/>
  <c r="AO88" i="9"/>
  <c r="AL88" i="9"/>
  <c r="AK88" i="9"/>
  <c r="AF88" i="9"/>
  <c r="AI88" i="9"/>
  <c r="AH88" i="9"/>
  <c r="AM88" i="9"/>
  <c r="AQ88" i="9"/>
  <c r="CY35" i="51"/>
  <c r="AO88" i="51"/>
  <c r="X85" i="9"/>
  <c r="Y85" i="9"/>
  <c r="Z85" i="9"/>
  <c r="AB85" i="9"/>
  <c r="V85" i="9"/>
  <c r="AD85" i="9"/>
  <c r="AE85" i="9"/>
  <c r="AA85" i="9"/>
  <c r="W85" i="9"/>
  <c r="T85" i="9"/>
  <c r="AC85" i="9"/>
  <c r="U85" i="9"/>
  <c r="S96" i="9"/>
  <c r="N96" i="9"/>
  <c r="P96" i="9"/>
  <c r="M96" i="9"/>
  <c r="Q96" i="9"/>
  <c r="K96" i="9"/>
  <c r="R96" i="9"/>
  <c r="H96" i="9"/>
  <c r="L96" i="9"/>
  <c r="J96" i="9"/>
  <c r="I96" i="9"/>
  <c r="O96" i="9"/>
  <c r="AF85" i="9"/>
  <c r="AG85" i="9"/>
  <c r="AM85" i="9"/>
  <c r="AJ85" i="9"/>
  <c r="AQ85" i="9"/>
  <c r="AN85" i="9"/>
  <c r="AP85" i="9"/>
  <c r="AO85" i="9"/>
  <c r="AH85" i="9"/>
  <c r="AL85" i="9"/>
  <c r="AK85" i="9"/>
  <c r="AI85" i="9"/>
  <c r="AZ100" i="9"/>
  <c r="BB100" i="9"/>
  <c r="AS100" i="9"/>
  <c r="BC100" i="9"/>
  <c r="AW100" i="9"/>
  <c r="AT100" i="9"/>
  <c r="AY100" i="9"/>
  <c r="AU100" i="9"/>
  <c r="AI88" i="51"/>
  <c r="CS35" i="51"/>
  <c r="AP83" i="9"/>
  <c r="AG83" i="9"/>
  <c r="AH83" i="9"/>
  <c r="AM83" i="9"/>
  <c r="AL83" i="9"/>
  <c r="AN83" i="9"/>
  <c r="AQ83" i="9"/>
  <c r="AF83" i="9"/>
  <c r="AK83" i="9"/>
  <c r="AJ83" i="9"/>
  <c r="AO83" i="9"/>
  <c r="AI83" i="9"/>
  <c r="Y81" i="9"/>
  <c r="AE81" i="9"/>
  <c r="X81" i="9"/>
  <c r="W81" i="9"/>
  <c r="Z81" i="9"/>
  <c r="AB81" i="9"/>
  <c r="AC81" i="9"/>
  <c r="AD81" i="9"/>
  <c r="U81" i="9"/>
  <c r="V81" i="9"/>
  <c r="AA81" i="9"/>
  <c r="T81" i="9"/>
  <c r="CN35" i="51"/>
  <c r="AD88" i="51"/>
  <c r="AJ113" i="9"/>
  <c r="AK113" i="9"/>
  <c r="AI113" i="9"/>
  <c r="AL113" i="9"/>
  <c r="AM113" i="9"/>
  <c r="AP113" i="9"/>
  <c r="AF113" i="9"/>
  <c r="AQ113" i="9"/>
  <c r="AG113" i="9"/>
  <c r="AH113" i="9"/>
  <c r="AN113" i="9"/>
  <c r="AO113" i="9"/>
  <c r="J140" i="9"/>
  <c r="AS97" i="9"/>
  <c r="AU97" i="9"/>
  <c r="AX97" i="9"/>
  <c r="BB97" i="9"/>
  <c r="BA97" i="9"/>
  <c r="AT97" i="9"/>
  <c r="AW97" i="9"/>
  <c r="AR97" i="9"/>
  <c r="W89" i="9"/>
  <c r="AB89" i="9"/>
  <c r="X89" i="9"/>
  <c r="T89" i="9"/>
  <c r="AE89" i="9"/>
  <c r="AA89" i="9"/>
  <c r="AC89" i="9"/>
  <c r="AD89" i="9"/>
  <c r="Z89" i="9"/>
  <c r="Y89" i="9"/>
  <c r="V89" i="9"/>
  <c r="U89" i="9"/>
  <c r="N88" i="51"/>
  <c r="BX35" i="51"/>
  <c r="N90" i="9"/>
  <c r="Q90" i="9"/>
  <c r="H90" i="9"/>
  <c r="K90" i="9"/>
  <c r="O90" i="9"/>
  <c r="P90" i="9"/>
  <c r="R90" i="9"/>
  <c r="M90" i="9"/>
  <c r="J90" i="9"/>
  <c r="I90" i="9"/>
  <c r="S90" i="9"/>
  <c r="L90" i="9"/>
  <c r="AD87" i="9"/>
  <c r="X87" i="9"/>
  <c r="Y87" i="9"/>
  <c r="AC87" i="9"/>
  <c r="W87" i="9"/>
  <c r="T87" i="9"/>
  <c r="AA87" i="9"/>
  <c r="AB87" i="9"/>
  <c r="U87" i="9"/>
  <c r="Z87" i="9"/>
  <c r="V87" i="9"/>
  <c r="AE87" i="9"/>
  <c r="V103" i="9"/>
  <c r="Y103" i="9"/>
  <c r="U103" i="9"/>
  <c r="T103" i="9"/>
  <c r="W103" i="9"/>
  <c r="X103" i="9"/>
  <c r="Z103" i="9"/>
  <c r="AA103" i="9"/>
  <c r="AB103" i="9"/>
  <c r="AC103" i="9"/>
  <c r="AD103" i="9"/>
  <c r="AE103" i="9"/>
  <c r="I130" i="9"/>
  <c r="AQ69" i="9"/>
  <c r="AN69" i="9"/>
  <c r="AM69" i="9"/>
  <c r="AL69" i="9"/>
  <c r="AO69" i="9"/>
  <c r="AG69" i="9"/>
  <c r="AI69" i="9"/>
  <c r="AJ69" i="9"/>
  <c r="AF69" i="9"/>
  <c r="AH86" i="9"/>
  <c r="AN86" i="9"/>
  <c r="AI86" i="9"/>
  <c r="AK86" i="9"/>
  <c r="AF86" i="9"/>
  <c r="AL86" i="9"/>
  <c r="AM86" i="9"/>
  <c r="AQ86" i="9"/>
  <c r="AO86" i="9"/>
  <c r="AP86" i="9"/>
  <c r="AJ86" i="9"/>
  <c r="AG86" i="9"/>
  <c r="AJ109" i="9"/>
  <c r="AQ109" i="9"/>
  <c r="AF109" i="9"/>
  <c r="AP109" i="9"/>
  <c r="AO109" i="9"/>
  <c r="AG109" i="9"/>
  <c r="AH109" i="9"/>
  <c r="AK109" i="9"/>
  <c r="AL109" i="9"/>
  <c r="AI109" i="9"/>
  <c r="AM109" i="9"/>
  <c r="AN109" i="9"/>
  <c r="BN115" i="9"/>
  <c r="BD115" i="9"/>
  <c r="BK115" i="9"/>
  <c r="BL115" i="9"/>
  <c r="BH115" i="9"/>
  <c r="BE115" i="9"/>
  <c r="BF115" i="9"/>
  <c r="BI115" i="9"/>
  <c r="BM115" i="9"/>
  <c r="BO115" i="9"/>
  <c r="BJ115" i="9"/>
  <c r="BG115" i="9"/>
  <c r="L142" i="9"/>
  <c r="Z109" i="9"/>
  <c r="AA109" i="9"/>
  <c r="AE109" i="9"/>
  <c r="X109" i="9"/>
  <c r="Y109" i="9"/>
  <c r="AB109" i="9"/>
  <c r="AD109" i="9"/>
  <c r="W109" i="9"/>
  <c r="V109" i="9"/>
  <c r="U109" i="9"/>
  <c r="AC109" i="9"/>
  <c r="T109" i="9"/>
  <c r="I136" i="9"/>
  <c r="S108" i="9"/>
  <c r="P108" i="9"/>
  <c r="L108" i="9"/>
  <c r="K108" i="9"/>
  <c r="J108" i="9"/>
  <c r="Q108" i="9"/>
  <c r="M108" i="9"/>
  <c r="N108" i="9"/>
  <c r="I108" i="9"/>
  <c r="H108" i="9"/>
  <c r="O108" i="9"/>
  <c r="R108" i="9"/>
  <c r="H135" i="9"/>
  <c r="AO78" i="9"/>
  <c r="AG78" i="9"/>
  <c r="AN78" i="9"/>
  <c r="AI78" i="9"/>
  <c r="AJ78" i="9"/>
  <c r="AL78" i="9"/>
  <c r="AM78" i="9"/>
  <c r="AQ78" i="9"/>
  <c r="AH78" i="9"/>
  <c r="AP78" i="9"/>
  <c r="AK78" i="9"/>
  <c r="AF78" i="9"/>
  <c r="J141" i="9"/>
  <c r="K135" i="9"/>
  <c r="K126" i="9"/>
  <c r="I131" i="9"/>
  <c r="C160" i="41"/>
  <c r="D160" i="41"/>
  <c r="E160" i="41"/>
  <c r="S105" i="9"/>
  <c r="M105" i="9"/>
  <c r="O105" i="9"/>
  <c r="K105" i="9"/>
  <c r="I105" i="9"/>
  <c r="R105" i="9"/>
  <c r="Q105" i="9"/>
  <c r="L105" i="9"/>
  <c r="P105" i="9"/>
  <c r="AJ116" i="9"/>
  <c r="AM116" i="9"/>
  <c r="AG116" i="9"/>
  <c r="AK116" i="9"/>
  <c r="AP116" i="9"/>
  <c r="AO116" i="9"/>
  <c r="AF116" i="9"/>
  <c r="AL116" i="9"/>
  <c r="AQ116" i="9"/>
  <c r="AN116" i="9"/>
  <c r="U69" i="9"/>
  <c r="Z69" i="9"/>
  <c r="AC69" i="9"/>
  <c r="V69" i="9"/>
  <c r="AA69" i="9"/>
  <c r="AD69" i="9"/>
  <c r="T69" i="9"/>
  <c r="AB69" i="9"/>
  <c r="Y69" i="9"/>
  <c r="X69" i="9"/>
  <c r="W69" i="9"/>
  <c r="S67" i="9"/>
  <c r="O67" i="9"/>
  <c r="J67" i="9"/>
  <c r="Q67" i="9"/>
  <c r="P67" i="9"/>
  <c r="R67" i="9"/>
  <c r="I67" i="9"/>
  <c r="K67" i="9"/>
  <c r="H67" i="9"/>
  <c r="N67" i="9"/>
  <c r="M67" i="9"/>
  <c r="H126" i="9"/>
  <c r="M84" i="9"/>
  <c r="L84" i="9"/>
  <c r="K84" i="9"/>
  <c r="O84" i="9"/>
  <c r="I84" i="9"/>
  <c r="S84" i="9"/>
  <c r="Q84" i="9"/>
  <c r="J84" i="9"/>
  <c r="N84" i="9"/>
  <c r="P84" i="9"/>
  <c r="R84" i="9"/>
  <c r="H84" i="9"/>
  <c r="BL94" i="9"/>
  <c r="BE94" i="9"/>
  <c r="BJ94" i="9"/>
  <c r="BO94" i="9"/>
  <c r="BF94" i="9"/>
  <c r="BH94" i="9"/>
  <c r="BM94" i="9"/>
  <c r="BN94" i="9"/>
  <c r="BI94" i="9"/>
  <c r="BD94" i="9"/>
  <c r="BK94" i="9"/>
  <c r="BG94" i="9"/>
  <c r="F59" i="9"/>
  <c r="L199" i="50"/>
  <c r="AV110" i="9"/>
  <c r="BB110" i="9"/>
  <c r="BC110" i="9"/>
  <c r="E37" i="9"/>
  <c r="K177" i="50"/>
  <c r="E24" i="9"/>
  <c r="K164" i="50"/>
  <c r="E62" i="9"/>
  <c r="K202" i="50"/>
  <c r="E22" i="9"/>
  <c r="K162" i="50"/>
  <c r="E13" i="9"/>
  <c r="K153" i="50"/>
  <c r="D12" i="9"/>
  <c r="J152" i="50"/>
  <c r="J183" i="50"/>
  <c r="D43" i="9"/>
  <c r="DG35" i="51"/>
  <c r="AW88" i="51"/>
  <c r="D40" i="13"/>
  <c r="AH35" i="51"/>
  <c r="AI116" i="9"/>
  <c r="H105" i="9"/>
  <c r="AE69" i="9"/>
  <c r="V100" i="9"/>
  <c r="AB100" i="9"/>
  <c r="AE100" i="9"/>
  <c r="Y100" i="9"/>
  <c r="T100" i="9"/>
  <c r="W100" i="9"/>
  <c r="AD100" i="9"/>
  <c r="U100" i="9"/>
  <c r="X100" i="9"/>
  <c r="AA100" i="9"/>
  <c r="Z100" i="9"/>
  <c r="AH116" i="9"/>
  <c r="J143" i="9"/>
  <c r="N105" i="9"/>
  <c r="BC68" i="9"/>
  <c r="AZ68" i="9"/>
  <c r="AV68" i="9"/>
  <c r="AW68" i="9"/>
  <c r="BA68" i="9"/>
  <c r="AY68" i="9"/>
  <c r="AX68" i="9"/>
  <c r="BB68" i="9"/>
  <c r="AT68" i="9"/>
  <c r="AU68" i="9"/>
  <c r="AS68" i="9"/>
  <c r="AR68" i="9"/>
  <c r="P98" i="9"/>
  <c r="M107" i="9"/>
  <c r="AA86" i="9"/>
  <c r="I140" i="9"/>
  <c r="CM35" i="51"/>
  <c r="Q73" i="9"/>
  <c r="S73" i="9"/>
  <c r="P73" i="9"/>
  <c r="BJ68" i="9"/>
  <c r="BH68" i="9"/>
  <c r="BM68" i="9"/>
  <c r="BG68" i="9"/>
  <c r="BL68" i="9"/>
  <c r="BD68" i="9"/>
  <c r="BK68" i="9"/>
  <c r="BI68" i="9"/>
  <c r="BF68" i="9"/>
  <c r="AL102" i="9"/>
  <c r="AG102" i="9"/>
  <c r="AN102" i="9"/>
  <c r="AO102" i="9"/>
  <c r="AP102" i="9"/>
  <c r="AJ102" i="9"/>
  <c r="AK102" i="9"/>
  <c r="AM102" i="9"/>
  <c r="AI102" i="9"/>
  <c r="AQ102" i="9"/>
  <c r="AJ84" i="9"/>
  <c r="AQ84" i="9"/>
  <c r="AI84" i="9"/>
  <c r="AN84" i="9"/>
  <c r="AL84" i="9"/>
  <c r="AM84" i="9"/>
  <c r="AF84" i="9"/>
  <c r="AO84" i="9"/>
  <c r="AG84" i="9"/>
  <c r="AK84" i="9"/>
  <c r="AH84" i="9"/>
  <c r="D17" i="9"/>
  <c r="J157" i="50"/>
  <c r="C49" i="9"/>
  <c r="I189" i="50"/>
  <c r="I193" i="50"/>
  <c r="C53" i="9"/>
  <c r="BM35" i="51"/>
  <c r="BM40" i="51"/>
  <c r="BN40" i="51"/>
  <c r="Q107" i="9"/>
  <c r="R107" i="9"/>
  <c r="P107" i="9"/>
  <c r="L71" i="9"/>
  <c r="I71" i="9"/>
  <c r="Q71" i="9"/>
  <c r="N71" i="9"/>
  <c r="K71" i="9"/>
  <c r="M71" i="9"/>
  <c r="J71" i="9"/>
  <c r="H71" i="9"/>
  <c r="R71" i="9"/>
  <c r="F50" i="9"/>
  <c r="L190" i="50"/>
  <c r="AZ97" i="9"/>
  <c r="AY97" i="9"/>
  <c r="BC97" i="9"/>
  <c r="AR100" i="9"/>
  <c r="AX100" i="9"/>
  <c r="BA100" i="9"/>
  <c r="D46" i="9"/>
  <c r="J186" i="50"/>
  <c r="H111" i="9"/>
  <c r="J111" i="9"/>
  <c r="O111" i="9"/>
  <c r="M111" i="9"/>
  <c r="L111" i="9"/>
  <c r="R111" i="9"/>
  <c r="P111" i="9"/>
  <c r="I111" i="9"/>
  <c r="Q111" i="9"/>
  <c r="K111" i="9"/>
  <c r="S111" i="9"/>
  <c r="B30" i="9"/>
  <c r="H170" i="50"/>
  <c r="B39" i="9"/>
  <c r="H179" i="50"/>
  <c r="B53" i="9"/>
  <c r="H193" i="50"/>
  <c r="O103" i="9"/>
  <c r="H103" i="9"/>
  <c r="R103" i="9"/>
  <c r="M103" i="9"/>
  <c r="K103" i="9"/>
  <c r="P103" i="9"/>
  <c r="N103" i="9"/>
  <c r="I103" i="9"/>
  <c r="J103" i="9"/>
  <c r="Q103" i="9"/>
  <c r="H130" i="9"/>
  <c r="V77" i="9"/>
  <c r="Y77" i="9"/>
  <c r="AA77" i="9"/>
  <c r="W77" i="9"/>
  <c r="AB77" i="9"/>
  <c r="T77" i="9"/>
  <c r="AC77" i="9"/>
  <c r="Z77" i="9"/>
  <c r="U77" i="9"/>
  <c r="N98" i="9"/>
  <c r="L98" i="9"/>
  <c r="Q98" i="9"/>
  <c r="U86" i="9"/>
  <c r="T86" i="9"/>
  <c r="AB86" i="9"/>
  <c r="BE88" i="51"/>
  <c r="DO35" i="51"/>
  <c r="AK69" i="9"/>
  <c r="AH69" i="9"/>
  <c r="AP69" i="9"/>
  <c r="J128" i="9"/>
  <c r="W72" i="9"/>
  <c r="F36" i="9"/>
  <c r="L176" i="50"/>
  <c r="F31" i="9"/>
  <c r="L171" i="50"/>
  <c r="F19" i="9"/>
  <c r="L159" i="50"/>
  <c r="BF67" i="9"/>
  <c r="BN67" i="9"/>
  <c r="BD67" i="9"/>
  <c r="BE67" i="9"/>
  <c r="BH67" i="9"/>
  <c r="BG67" i="9"/>
  <c r="BM67" i="9"/>
  <c r="BJ67" i="9"/>
  <c r="BK67" i="9"/>
  <c r="BO67" i="9"/>
  <c r="BL67" i="9"/>
  <c r="BE81" i="9"/>
  <c r="BK81" i="9"/>
  <c r="BJ81" i="9"/>
  <c r="BL81" i="9"/>
  <c r="BO81" i="9"/>
  <c r="BD81" i="9"/>
  <c r="BF81" i="9"/>
  <c r="BI81" i="9"/>
  <c r="BG81" i="9"/>
  <c r="AM82" i="9"/>
  <c r="AP82" i="9"/>
  <c r="AJ82" i="9"/>
  <c r="K68" i="9"/>
  <c r="J68" i="9"/>
  <c r="H127" i="9"/>
  <c r="L101" i="9"/>
  <c r="J101" i="9"/>
  <c r="AV76" i="9"/>
  <c r="BA76" i="9"/>
  <c r="X68" i="9"/>
  <c r="Z68" i="9"/>
  <c r="AM76" i="9"/>
  <c r="AJ76" i="9"/>
  <c r="BK98" i="9"/>
  <c r="BM98" i="9"/>
  <c r="BB94" i="9"/>
  <c r="AW107" i="9"/>
  <c r="AU107" i="9"/>
  <c r="BB72" i="9"/>
  <c r="I199" i="50"/>
  <c r="BM80" i="9"/>
  <c r="D36" i="9"/>
  <c r="DF35" i="51"/>
  <c r="B27" i="9"/>
  <c r="BC107" i="9"/>
  <c r="BD111" i="9"/>
  <c r="BF111" i="9"/>
  <c r="BO87" i="9"/>
  <c r="BN87" i="9"/>
  <c r="BJ87" i="9"/>
  <c r="BM87" i="9"/>
  <c r="BL87" i="9"/>
  <c r="BI86" i="9"/>
  <c r="BD86" i="9"/>
  <c r="BN86" i="9"/>
  <c r="E43" i="9"/>
  <c r="E53" i="9"/>
  <c r="K193" i="50"/>
  <c r="K157" i="50"/>
  <c r="E17" i="9"/>
  <c r="AU103" i="9"/>
  <c r="AV103" i="9"/>
  <c r="AX71" i="9"/>
  <c r="AS71" i="9"/>
  <c r="BB71" i="9"/>
  <c r="BC71" i="9"/>
  <c r="AV78" i="9"/>
  <c r="AW78" i="9"/>
  <c r="AS78" i="9"/>
  <c r="AY83" i="9"/>
  <c r="AW83" i="9"/>
  <c r="BB83" i="9"/>
  <c r="E21" i="9"/>
  <c r="K161" i="50"/>
  <c r="L197" i="50"/>
  <c r="F57" i="9"/>
  <c r="D54" i="9"/>
  <c r="J194" i="50"/>
  <c r="AW99" i="9"/>
  <c r="BB99" i="9"/>
  <c r="AV99" i="9"/>
  <c r="AX99" i="9"/>
  <c r="AT99" i="9"/>
  <c r="B16" i="9"/>
  <c r="H156" i="50"/>
  <c r="DC35" i="51"/>
  <c r="AS88" i="51"/>
  <c r="C63" i="9"/>
  <c r="I203" i="50"/>
  <c r="T96" i="9"/>
  <c r="X96" i="9"/>
  <c r="V96" i="9"/>
  <c r="Z96" i="9"/>
  <c r="BD69" i="9"/>
  <c r="L195" i="50"/>
  <c r="BD82" i="9"/>
  <c r="BL82" i="9"/>
  <c r="BM82" i="9"/>
  <c r="BN82" i="9"/>
  <c r="BG82" i="9"/>
  <c r="BJ82" i="9"/>
  <c r="BF82" i="9"/>
  <c r="BE82" i="9"/>
  <c r="F20" i="9"/>
  <c r="L160" i="50"/>
  <c r="L170" i="50"/>
  <c r="F30" i="9"/>
  <c r="E33" i="9"/>
  <c r="K173" i="50"/>
  <c r="AX95" i="9"/>
  <c r="AV95" i="9"/>
  <c r="BA95" i="9"/>
  <c r="BB95" i="9"/>
  <c r="BC95" i="9"/>
  <c r="AY95" i="9"/>
  <c r="AR95" i="9"/>
  <c r="AW95" i="9"/>
  <c r="AZ95" i="9"/>
  <c r="E38" i="9"/>
  <c r="K178" i="50"/>
  <c r="E29" i="9"/>
  <c r="BB82" i="9"/>
  <c r="K169" i="50"/>
  <c r="E26" i="9"/>
  <c r="K166" i="50"/>
  <c r="AS72" i="9"/>
  <c r="AZ72" i="9"/>
  <c r="BC72" i="9"/>
  <c r="AU72" i="9"/>
  <c r="AY72" i="9"/>
  <c r="D185" i="15"/>
  <c r="AH80" i="9"/>
  <c r="AQ80" i="9"/>
  <c r="AP80" i="9"/>
  <c r="B63" i="9"/>
  <c r="H203" i="50"/>
  <c r="E61" i="9"/>
  <c r="K201" i="50"/>
  <c r="Z99" i="9"/>
  <c r="AA99" i="9"/>
  <c r="R88" i="51"/>
  <c r="CB35" i="51"/>
  <c r="F61" i="9"/>
  <c r="L201" i="50"/>
  <c r="F37" i="9"/>
  <c r="L177" i="50"/>
  <c r="BO80" i="9"/>
  <c r="BF80" i="9"/>
  <c r="BE80" i="9"/>
  <c r="BL80" i="9"/>
  <c r="BH80" i="9"/>
  <c r="E45" i="9"/>
  <c r="BB98" i="9"/>
  <c r="K185" i="50"/>
  <c r="K174" i="50"/>
  <c r="AX94" i="9"/>
  <c r="BA94" i="9"/>
  <c r="D45" i="9"/>
  <c r="J185" i="50"/>
  <c r="D51" i="9"/>
  <c r="J191" i="50"/>
  <c r="C185" i="15"/>
  <c r="B56" i="9"/>
  <c r="H109" i="9"/>
  <c r="H196" i="50"/>
  <c r="B22" i="9"/>
  <c r="H162" i="50"/>
  <c r="C54" i="9"/>
  <c r="I194" i="50"/>
  <c r="C62" i="9"/>
  <c r="I202" i="50"/>
  <c r="AM35" i="51"/>
  <c r="B62" i="9"/>
  <c r="J195" i="50"/>
  <c r="C55" i="9"/>
  <c r="AV65" i="9"/>
  <c r="AR65" i="9"/>
  <c r="AZ65" i="9"/>
  <c r="AS65" i="9"/>
  <c r="BA65" i="9"/>
  <c r="AU65" i="9"/>
  <c r="AW65" i="9"/>
  <c r="AX65" i="9"/>
  <c r="AT65" i="9"/>
  <c r="BB65" i="9"/>
  <c r="G18" i="41"/>
  <c r="C41" i="9"/>
  <c r="I181" i="50"/>
  <c r="C88" i="51"/>
  <c r="K188" i="50"/>
  <c r="E48" i="9"/>
  <c r="F54" i="9"/>
  <c r="BH107" i="9"/>
  <c r="L194" i="50"/>
  <c r="F52" i="9"/>
  <c r="L192" i="50"/>
  <c r="B59" i="9"/>
  <c r="I112" i="9"/>
  <c r="H199" i="50"/>
  <c r="BO65" i="9"/>
  <c r="BJ65" i="9"/>
  <c r="I65" i="9"/>
  <c r="P65" i="9"/>
  <c r="D157" i="41"/>
  <c r="E157" i="41"/>
  <c r="D100" i="41"/>
  <c r="D104" i="41"/>
  <c r="D161" i="41"/>
  <c r="D158" i="41"/>
  <c r="D163" i="41"/>
  <c r="D164" i="41"/>
  <c r="CK35" i="51"/>
  <c r="C17" i="13"/>
  <c r="BK31" i="17"/>
  <c r="BH24" i="13"/>
  <c r="BJ31" i="17"/>
  <c r="BG24" i="13"/>
  <c r="BI31" i="17"/>
  <c r="BF24" i="13"/>
  <c r="F49" i="17"/>
  <c r="F41" i="17"/>
  <c r="G71" i="50"/>
  <c r="G191" i="50"/>
  <c r="L191" i="50"/>
  <c r="G64" i="50"/>
  <c r="G184" i="50"/>
  <c r="L184" i="50"/>
  <c r="G46" i="50"/>
  <c r="G166" i="50"/>
  <c r="L166" i="50"/>
  <c r="G68" i="50"/>
  <c r="G188" i="50"/>
  <c r="C56" i="17"/>
  <c r="C84" i="41"/>
  <c r="E158" i="41"/>
  <c r="C41" i="41"/>
  <c r="AT31" i="17"/>
  <c r="AQ24" i="13"/>
  <c r="AS31" i="17"/>
  <c r="AP24" i="13"/>
  <c r="AR31" i="17"/>
  <c r="AO24" i="13"/>
  <c r="E55" i="17"/>
  <c r="E51" i="17"/>
  <c r="AO31" i="17"/>
  <c r="AL24" i="13"/>
  <c r="G28" i="41"/>
  <c r="E33" i="8"/>
  <c r="C91" i="51"/>
  <c r="N17" i="13"/>
  <c r="F39" i="17"/>
  <c r="E52" i="17"/>
  <c r="E44" i="17"/>
  <c r="C48" i="17"/>
  <c r="R27" i="53"/>
  <c r="R28" i="53"/>
  <c r="BB27" i="53"/>
  <c r="BB28" i="53"/>
  <c r="BI27" i="53"/>
  <c r="BI28" i="53"/>
  <c r="BI25" i="13"/>
  <c r="F125" i="15"/>
  <c r="E16" i="13"/>
  <c r="BJ125" i="15"/>
  <c r="BI16" i="13"/>
  <c r="G27" i="53"/>
  <c r="G28" i="53"/>
  <c r="J125" i="15"/>
  <c r="I16" i="13"/>
  <c r="A191" i="50"/>
  <c r="A136" i="50"/>
  <c r="A126" i="50"/>
  <c r="A181" i="50"/>
  <c r="A200" i="50"/>
  <c r="A145" i="50"/>
  <c r="A131" i="50"/>
  <c r="A186" i="50"/>
  <c r="A179" i="50"/>
  <c r="A124" i="50"/>
  <c r="A203" i="50"/>
  <c r="A148" i="50"/>
  <c r="A185" i="50"/>
  <c r="I35" i="51"/>
  <c r="AY98" i="9"/>
  <c r="AV98" i="9"/>
  <c r="AX98" i="9"/>
  <c r="BA98" i="9"/>
  <c r="AR98" i="9"/>
  <c r="AU98" i="9"/>
  <c r="AX115" i="9"/>
  <c r="BC115" i="9"/>
  <c r="AU115" i="9"/>
  <c r="AZ115" i="9"/>
  <c r="AY115" i="9"/>
  <c r="AT115" i="9"/>
  <c r="AR115" i="9"/>
  <c r="AS115" i="9"/>
  <c r="AV115" i="9"/>
  <c r="BA115" i="9"/>
  <c r="AW115" i="9"/>
  <c r="BB115" i="9"/>
  <c r="F26" i="9"/>
  <c r="BM79" i="9"/>
  <c r="H124" i="9"/>
  <c r="Q112" i="9"/>
  <c r="O112" i="9"/>
  <c r="K112" i="9"/>
  <c r="J112" i="9"/>
  <c r="M112" i="9"/>
  <c r="R112" i="9"/>
  <c r="BF107" i="9"/>
  <c r="BL107" i="9"/>
  <c r="BI107" i="9"/>
  <c r="BE107" i="9"/>
  <c r="BK107" i="9"/>
  <c r="BM107" i="9"/>
  <c r="Z115" i="9"/>
  <c r="AE115" i="9"/>
  <c r="Y115" i="9"/>
  <c r="AB115" i="9"/>
  <c r="U115" i="9"/>
  <c r="AA115" i="9"/>
  <c r="W115" i="9"/>
  <c r="T115" i="9"/>
  <c r="AD115" i="9"/>
  <c r="AC115" i="9"/>
  <c r="V115" i="9"/>
  <c r="X115" i="9"/>
  <c r="O75" i="9"/>
  <c r="R75" i="9"/>
  <c r="Q75" i="9"/>
  <c r="I75" i="9"/>
  <c r="L75" i="9"/>
  <c r="N75" i="9"/>
  <c r="S75" i="9"/>
  <c r="H75" i="9"/>
  <c r="M75" i="9"/>
  <c r="K75" i="9"/>
  <c r="J75" i="9"/>
  <c r="P75" i="9"/>
  <c r="BF114" i="9"/>
  <c r="BI114" i="9"/>
  <c r="BL114" i="9"/>
  <c r="BO114" i="9"/>
  <c r="BG114" i="9"/>
  <c r="BN114" i="9"/>
  <c r="BK114" i="9"/>
  <c r="BH114" i="9"/>
  <c r="BM114" i="9"/>
  <c r="BD114" i="9"/>
  <c r="BJ114" i="9"/>
  <c r="BE114" i="9"/>
  <c r="H116" i="9"/>
  <c r="Q116" i="9"/>
  <c r="L116" i="9"/>
  <c r="S116" i="9"/>
  <c r="P116" i="9"/>
  <c r="J116" i="9"/>
  <c r="I116" i="9"/>
  <c r="R116" i="9"/>
  <c r="M116" i="9"/>
  <c r="K116" i="9"/>
  <c r="O116" i="9"/>
  <c r="N116" i="9"/>
  <c r="BB79" i="9"/>
  <c r="BC79" i="9"/>
  <c r="AX79" i="9"/>
  <c r="AZ79" i="9"/>
  <c r="AU79" i="9"/>
  <c r="AV79" i="9"/>
  <c r="AY79" i="9"/>
  <c r="BA79" i="9"/>
  <c r="AT79" i="9"/>
  <c r="AR79" i="9"/>
  <c r="AS79" i="9"/>
  <c r="AW79" i="9"/>
  <c r="AY91" i="9"/>
  <c r="AW91" i="9"/>
  <c r="BC91" i="9"/>
  <c r="AT91" i="9"/>
  <c r="AR91" i="9"/>
  <c r="AZ91" i="9"/>
  <c r="AS91" i="9"/>
  <c r="BA91" i="9"/>
  <c r="AU91" i="9"/>
  <c r="BB91" i="9"/>
  <c r="AX91" i="9"/>
  <c r="AV91" i="9"/>
  <c r="BH73" i="9"/>
  <c r="BN73" i="9"/>
  <c r="BF73" i="9"/>
  <c r="BL73" i="9"/>
  <c r="BI73" i="9"/>
  <c r="BK73" i="9"/>
  <c r="BO73" i="9"/>
  <c r="BD73" i="9"/>
  <c r="BJ73" i="9"/>
  <c r="BM73" i="9"/>
  <c r="BE73" i="9"/>
  <c r="BG73" i="9"/>
  <c r="R69" i="9"/>
  <c r="H69" i="9"/>
  <c r="K69" i="9"/>
  <c r="P69" i="9"/>
  <c r="N69" i="9"/>
  <c r="L69" i="9"/>
  <c r="O69" i="9"/>
  <c r="I69" i="9"/>
  <c r="S69" i="9"/>
  <c r="M69" i="9"/>
  <c r="Q69" i="9"/>
  <c r="J69" i="9"/>
  <c r="AW106" i="9"/>
  <c r="AR106" i="9"/>
  <c r="AS106" i="9"/>
  <c r="AX106" i="9"/>
  <c r="AU106" i="9"/>
  <c r="BA106" i="9"/>
  <c r="AY106" i="9"/>
  <c r="AT106" i="9"/>
  <c r="BC106" i="9"/>
  <c r="AZ106" i="9"/>
  <c r="BB106" i="9"/>
  <c r="AV106" i="9"/>
  <c r="AM99" i="9"/>
  <c r="AP99" i="9"/>
  <c r="AJ99" i="9"/>
  <c r="AI99" i="9"/>
  <c r="AL99" i="9"/>
  <c r="AF99" i="9"/>
  <c r="AH99" i="9"/>
  <c r="AN99" i="9"/>
  <c r="AO99" i="9"/>
  <c r="AQ99" i="9"/>
  <c r="AK99" i="9"/>
  <c r="AG99" i="9"/>
  <c r="BH103" i="9"/>
  <c r="BF103" i="9"/>
  <c r="BO103" i="9"/>
  <c r="BD103" i="9"/>
  <c r="BJ103" i="9"/>
  <c r="BG103" i="9"/>
  <c r="BI103" i="9"/>
  <c r="BK103" i="9"/>
  <c r="BN103" i="9"/>
  <c r="BE103" i="9"/>
  <c r="BM103" i="9"/>
  <c r="BL103" i="9"/>
  <c r="AH88" i="51"/>
  <c r="CR35" i="51"/>
  <c r="AJ96" i="9"/>
  <c r="AQ96" i="9"/>
  <c r="AK96" i="9"/>
  <c r="AO96" i="9"/>
  <c r="AP96" i="9"/>
  <c r="AH96" i="9"/>
  <c r="F44" i="9"/>
  <c r="K124" i="9"/>
  <c r="AT96" i="9"/>
  <c r="AY96" i="9"/>
  <c r="AR96" i="9"/>
  <c r="BC96" i="9"/>
  <c r="AU96" i="9"/>
  <c r="BB96" i="9"/>
  <c r="AZ66" i="9"/>
  <c r="BB66" i="9"/>
  <c r="AS66" i="9"/>
  <c r="AT66" i="9"/>
  <c r="AR66" i="9"/>
  <c r="AX66" i="9"/>
  <c r="BA66" i="9"/>
  <c r="AY66" i="9"/>
  <c r="AV66" i="9"/>
  <c r="BC66" i="9"/>
  <c r="AW66" i="9"/>
  <c r="AU66" i="9"/>
  <c r="E35" i="51"/>
  <c r="F51" i="9"/>
  <c r="BD105" i="9"/>
  <c r="BM105" i="9"/>
  <c r="BK105" i="9"/>
  <c r="BO105" i="9"/>
  <c r="BI105" i="9"/>
  <c r="BH105" i="9"/>
  <c r="BF105" i="9"/>
  <c r="BE105" i="9"/>
  <c r="BJ105" i="9"/>
  <c r="BL105" i="9"/>
  <c r="BN105" i="9"/>
  <c r="BG105" i="9"/>
  <c r="AR101" i="9"/>
  <c r="AY101" i="9"/>
  <c r="AU101" i="9"/>
  <c r="AW101" i="9"/>
  <c r="AX101" i="9"/>
  <c r="BB101" i="9"/>
  <c r="AZ101" i="9"/>
  <c r="BA101" i="9"/>
  <c r="BC101" i="9"/>
  <c r="AS101" i="9"/>
  <c r="AV101" i="9"/>
  <c r="AT101" i="9"/>
  <c r="L109" i="9"/>
  <c r="BE90" i="9"/>
  <c r="BH90" i="9"/>
  <c r="BD90" i="9"/>
  <c r="BM90" i="9"/>
  <c r="BL90" i="9"/>
  <c r="BF90" i="9"/>
  <c r="BO90" i="9"/>
  <c r="BG90" i="9"/>
  <c r="BN90" i="9"/>
  <c r="BI90" i="9"/>
  <c r="BK90" i="9"/>
  <c r="BJ90" i="9"/>
  <c r="BC114" i="9"/>
  <c r="AW114" i="9"/>
  <c r="AR114" i="9"/>
  <c r="BB114" i="9"/>
  <c r="AY114" i="9"/>
  <c r="AT114" i="9"/>
  <c r="AU114" i="9"/>
  <c r="AZ114" i="9"/>
  <c r="BA114" i="9"/>
  <c r="AV114" i="9"/>
  <c r="AS114" i="9"/>
  <c r="AX114" i="9"/>
  <c r="AT82" i="9"/>
  <c r="AS82" i="9"/>
  <c r="AR82" i="9"/>
  <c r="BC82" i="9"/>
  <c r="AZ82" i="9"/>
  <c r="AY82" i="9"/>
  <c r="AU82" i="9"/>
  <c r="BA82" i="9"/>
  <c r="AX82" i="9"/>
  <c r="BA74" i="9"/>
  <c r="AS74" i="9"/>
  <c r="AZ74" i="9"/>
  <c r="AV74" i="9"/>
  <c r="AT74" i="9"/>
  <c r="AY74" i="9"/>
  <c r="AU74" i="9"/>
  <c r="BC74" i="9"/>
  <c r="BB74" i="9"/>
  <c r="AR74" i="9"/>
  <c r="AW74" i="9"/>
  <c r="AX74" i="9"/>
  <c r="AS70" i="9"/>
  <c r="AW70" i="9"/>
  <c r="AV70" i="9"/>
  <c r="BB70" i="9"/>
  <c r="AR70" i="9"/>
  <c r="AT70" i="9"/>
  <c r="BC70" i="9"/>
  <c r="AU70" i="9"/>
  <c r="AY70" i="9"/>
  <c r="AZ70" i="9"/>
  <c r="AX70" i="9"/>
  <c r="BA70" i="9"/>
  <c r="AM89" i="9"/>
  <c r="AP89" i="9"/>
  <c r="AF89" i="9"/>
  <c r="AG89" i="9"/>
  <c r="AK89" i="9"/>
  <c r="AQ89" i="9"/>
  <c r="AO89" i="9"/>
  <c r="AL89" i="9"/>
  <c r="AJ89" i="9"/>
  <c r="AH89" i="9"/>
  <c r="AN89" i="9"/>
  <c r="AI89" i="9"/>
  <c r="K134" i="9"/>
  <c r="I127" i="9"/>
  <c r="H138" i="9"/>
  <c r="AB106" i="9"/>
  <c r="V106" i="9"/>
  <c r="AC106" i="9"/>
  <c r="Y106" i="9"/>
  <c r="W106" i="9"/>
  <c r="T106" i="9"/>
  <c r="U106" i="9"/>
  <c r="X106" i="9"/>
  <c r="Z106" i="9"/>
  <c r="AA106" i="9"/>
  <c r="AD106" i="9"/>
  <c r="AE106" i="9"/>
  <c r="I133" i="9"/>
  <c r="K127" i="9"/>
  <c r="BK112" i="9"/>
  <c r="BN112" i="9"/>
  <c r="BE112" i="9"/>
  <c r="BM112" i="9"/>
  <c r="BG112" i="9"/>
  <c r="BJ112" i="9"/>
  <c r="BO112" i="9"/>
  <c r="BF112" i="9"/>
  <c r="BD112" i="9"/>
  <c r="BL112" i="9"/>
  <c r="BH112" i="9"/>
  <c r="BI112" i="9"/>
  <c r="I128" i="9"/>
  <c r="BI35" i="51"/>
  <c r="L124" i="9"/>
  <c r="X108" i="9"/>
  <c r="AE108" i="9"/>
  <c r="AB108" i="9"/>
  <c r="V108" i="9"/>
  <c r="Y108" i="9"/>
  <c r="T108" i="9"/>
  <c r="AA108" i="9"/>
  <c r="Z108" i="9"/>
  <c r="W108" i="9"/>
  <c r="U108" i="9"/>
  <c r="AD108" i="9"/>
  <c r="AC108" i="9"/>
  <c r="AN104" i="9"/>
  <c r="AJ104" i="9"/>
  <c r="AF104" i="9"/>
  <c r="AQ104" i="9"/>
  <c r="AP104" i="9"/>
  <c r="AM104" i="9"/>
  <c r="AG104" i="9"/>
  <c r="AL104" i="9"/>
  <c r="AI104" i="9"/>
  <c r="AH104" i="9"/>
  <c r="AK104" i="9"/>
  <c r="AO104" i="9"/>
  <c r="J131" i="9"/>
  <c r="BM83" i="9"/>
  <c r="BE83" i="9"/>
  <c r="BF83" i="9"/>
  <c r="BL83" i="9"/>
  <c r="BI83" i="9"/>
  <c r="BG83" i="9"/>
  <c r="BD83" i="9"/>
  <c r="BK83" i="9"/>
  <c r="BJ83" i="9"/>
  <c r="BH83" i="9"/>
  <c r="BO83" i="9"/>
  <c r="BN83" i="9"/>
  <c r="Y116" i="9"/>
  <c r="X116" i="9"/>
  <c r="W116" i="9"/>
  <c r="V116" i="9"/>
  <c r="AE116" i="9"/>
  <c r="AC116" i="9"/>
  <c r="T116" i="9"/>
  <c r="AA116" i="9"/>
  <c r="U116" i="9"/>
  <c r="Z116" i="9"/>
  <c r="AD116" i="9"/>
  <c r="AB116" i="9"/>
  <c r="BN84" i="9"/>
  <c r="BF84" i="9"/>
  <c r="BK84" i="9"/>
  <c r="BG84" i="9"/>
  <c r="BM84" i="9"/>
  <c r="BJ84" i="9"/>
  <c r="BD84" i="9"/>
  <c r="BE84" i="9"/>
  <c r="BO84" i="9"/>
  <c r="BH84" i="9"/>
  <c r="BL84" i="9"/>
  <c r="BI84" i="9"/>
  <c r="R92" i="9"/>
  <c r="L92" i="9"/>
  <c r="K92" i="9"/>
  <c r="H92" i="9"/>
  <c r="M92" i="9"/>
  <c r="I92" i="9"/>
  <c r="P92" i="9"/>
  <c r="O92" i="9"/>
  <c r="J92" i="9"/>
  <c r="N92" i="9"/>
  <c r="S92" i="9"/>
  <c r="Q92" i="9"/>
  <c r="AA102" i="9"/>
  <c r="AB102" i="9"/>
  <c r="Z102" i="9"/>
  <c r="D12" i="54"/>
  <c r="E17" i="51"/>
  <c r="AV90" i="9"/>
  <c r="BB90" i="9"/>
  <c r="AT90" i="9"/>
  <c r="AZ90" i="9"/>
  <c r="BA90" i="9"/>
  <c r="AU90" i="9"/>
  <c r="BC90" i="9"/>
  <c r="AR90" i="9"/>
  <c r="AS90" i="9"/>
  <c r="AX90" i="9"/>
  <c r="AY90" i="9"/>
  <c r="AW90" i="9"/>
  <c r="F48" i="9"/>
  <c r="L188" i="50"/>
  <c r="X94" i="9"/>
  <c r="Z94" i="9"/>
  <c r="Y94" i="9"/>
  <c r="AC94" i="9"/>
  <c r="AE94" i="9"/>
  <c r="V94" i="9"/>
  <c r="AD94" i="9"/>
  <c r="T94" i="9"/>
  <c r="AA94" i="9"/>
  <c r="AB94" i="9"/>
  <c r="U94" i="9"/>
  <c r="W94" i="9"/>
  <c r="J115" i="9"/>
  <c r="L115" i="9"/>
  <c r="S115" i="9"/>
  <c r="Q115" i="9"/>
  <c r="R115" i="9"/>
  <c r="M115" i="9"/>
  <c r="H115" i="9"/>
  <c r="N115" i="9"/>
  <c r="O115" i="9"/>
  <c r="I115" i="9"/>
  <c r="P115" i="9"/>
  <c r="K115" i="9"/>
  <c r="AO98" i="9"/>
  <c r="AL98" i="9"/>
  <c r="AJ98" i="9"/>
  <c r="AI98" i="9"/>
  <c r="AG98" i="9"/>
  <c r="AM98" i="9"/>
  <c r="AH98" i="9"/>
  <c r="AP98" i="9"/>
  <c r="AN98" i="9"/>
  <c r="AK98" i="9"/>
  <c r="AQ98" i="9"/>
  <c r="AF98" i="9"/>
  <c r="AS87" i="9"/>
  <c r="AX87" i="9"/>
  <c r="BB87" i="9"/>
  <c r="AY87" i="9"/>
  <c r="AV87" i="9"/>
  <c r="BA87" i="9"/>
  <c r="AW87" i="9"/>
  <c r="AR87" i="9"/>
  <c r="AT87" i="9"/>
  <c r="AZ87" i="9"/>
  <c r="AU87" i="9"/>
  <c r="BC87" i="9"/>
  <c r="AW86" i="9"/>
  <c r="AV86" i="9"/>
  <c r="AS86" i="9"/>
  <c r="BC86" i="9"/>
  <c r="AR86" i="9"/>
  <c r="AX86" i="9"/>
  <c r="AZ86" i="9"/>
  <c r="BB86" i="9"/>
  <c r="AT86" i="9"/>
  <c r="AU86" i="9"/>
  <c r="BA86" i="9"/>
  <c r="AY86" i="9"/>
  <c r="BK108" i="9"/>
  <c r="BN108" i="9"/>
  <c r="BD108" i="9"/>
  <c r="BF108" i="9"/>
  <c r="BE108" i="9"/>
  <c r="BH108" i="9"/>
  <c r="BM108" i="9"/>
  <c r="BL108" i="9"/>
  <c r="BO108" i="9"/>
  <c r="BI108" i="9"/>
  <c r="BJ108" i="9"/>
  <c r="BG108" i="9"/>
  <c r="AN107" i="9"/>
  <c r="AG107" i="9"/>
  <c r="AK107" i="9"/>
  <c r="AF107" i="9"/>
  <c r="AJ107" i="9"/>
  <c r="AO107" i="9"/>
  <c r="AM107" i="9"/>
  <c r="AL107" i="9"/>
  <c r="AI107" i="9"/>
  <c r="AH107" i="9"/>
  <c r="AP107" i="9"/>
  <c r="AQ107" i="9"/>
  <c r="BF110" i="9"/>
  <c r="BJ110" i="9"/>
  <c r="BI110" i="9"/>
  <c r="BO110" i="9"/>
  <c r="BK110" i="9"/>
  <c r="BH110" i="9"/>
  <c r="BD110" i="9"/>
  <c r="BN110" i="9"/>
  <c r="BG110" i="9"/>
  <c r="BL110" i="9"/>
  <c r="BM110" i="9"/>
  <c r="BE110" i="9"/>
  <c r="J80" i="9"/>
  <c r="P80" i="9"/>
  <c r="N80" i="9"/>
  <c r="I80" i="9"/>
  <c r="M80" i="9"/>
  <c r="L80" i="9"/>
  <c r="S80" i="9"/>
  <c r="O80" i="9"/>
  <c r="R80" i="9"/>
  <c r="Q80" i="9"/>
  <c r="K80" i="9"/>
  <c r="H80" i="9"/>
  <c r="BO72" i="9"/>
  <c r="BK72" i="9"/>
  <c r="BN72" i="9"/>
  <c r="BE72" i="9"/>
  <c r="BF72" i="9"/>
  <c r="BJ72" i="9"/>
  <c r="BL72" i="9"/>
  <c r="BG72" i="9"/>
  <c r="BH72" i="9"/>
  <c r="BM72" i="9"/>
  <c r="BI72" i="9"/>
  <c r="BD72" i="9"/>
  <c r="BN89" i="9"/>
  <c r="BD89" i="9"/>
  <c r="BK89" i="9"/>
  <c r="BE89" i="9"/>
  <c r="BM89" i="9"/>
  <c r="BI89" i="9"/>
  <c r="BL89" i="9"/>
  <c r="BJ89" i="9"/>
  <c r="BO89" i="9"/>
  <c r="BF89" i="9"/>
  <c r="BG89" i="9"/>
  <c r="BH89" i="9"/>
  <c r="L106" i="9"/>
  <c r="O106" i="9"/>
  <c r="S106" i="9"/>
  <c r="N106" i="9"/>
  <c r="P106" i="9"/>
  <c r="M106" i="9"/>
  <c r="J106" i="9"/>
  <c r="R106" i="9"/>
  <c r="I106" i="9"/>
  <c r="H106" i="9"/>
  <c r="K106" i="9"/>
  <c r="Q106" i="9"/>
  <c r="H133" i="9"/>
  <c r="I83" i="9"/>
  <c r="O83" i="9"/>
  <c r="N83" i="9"/>
  <c r="J83" i="9"/>
  <c r="L83" i="9"/>
  <c r="K83" i="9"/>
  <c r="M83" i="9"/>
  <c r="R83" i="9"/>
  <c r="P83" i="9"/>
  <c r="H83" i="9"/>
  <c r="S83" i="9"/>
  <c r="Q83" i="9"/>
  <c r="AP70" i="9"/>
  <c r="AG70" i="9"/>
  <c r="AH70" i="9"/>
  <c r="AI70" i="9"/>
  <c r="AM70" i="9"/>
  <c r="AK70" i="9"/>
  <c r="AJ70" i="9"/>
  <c r="AQ70" i="9"/>
  <c r="AN70" i="9"/>
  <c r="AL70" i="9"/>
  <c r="AF70" i="9"/>
  <c r="AO70" i="9"/>
  <c r="AF65" i="9"/>
  <c r="AL65" i="9"/>
  <c r="AP65" i="9"/>
  <c r="AI65" i="9"/>
  <c r="AN65" i="9"/>
  <c r="AK65" i="9"/>
  <c r="AQ65" i="9"/>
  <c r="AO65" i="9"/>
  <c r="AM65" i="9"/>
  <c r="AG65" i="9"/>
  <c r="AJ65" i="9"/>
  <c r="AH65" i="9"/>
  <c r="BA75" i="9"/>
  <c r="AZ75" i="9"/>
  <c r="AX75" i="9"/>
  <c r="AT75" i="9"/>
  <c r="BC75" i="9"/>
  <c r="AV75" i="9"/>
  <c r="AY75" i="9"/>
  <c r="AR75" i="9"/>
  <c r="AW75" i="9"/>
  <c r="AS75" i="9"/>
  <c r="AU75" i="9"/>
  <c r="BB75" i="9"/>
  <c r="AV77" i="9"/>
  <c r="AX77" i="9"/>
  <c r="AZ77" i="9"/>
  <c r="AU77" i="9"/>
  <c r="BB77" i="9"/>
  <c r="AR77" i="9"/>
  <c r="BC77" i="9"/>
  <c r="AT77" i="9"/>
  <c r="AS77" i="9"/>
  <c r="AY77" i="9"/>
  <c r="BA77" i="9"/>
  <c r="AW77" i="9"/>
  <c r="K141" i="9"/>
  <c r="BE104" i="9"/>
  <c r="BH104" i="9"/>
  <c r="H143" i="9"/>
  <c r="BE79" i="9"/>
  <c r="BO79" i="9"/>
  <c r="BH79" i="9"/>
  <c r="BL79" i="9"/>
  <c r="K142" i="9"/>
  <c r="I142" i="9"/>
  <c r="BJ101" i="9"/>
  <c r="BG101" i="9"/>
  <c r="BI101" i="9"/>
  <c r="BD101" i="9"/>
  <c r="BF101" i="9"/>
  <c r="BH101" i="9"/>
  <c r="BE101" i="9"/>
  <c r="BL101" i="9"/>
  <c r="BM101" i="9"/>
  <c r="BK101" i="9"/>
  <c r="BO101" i="9"/>
  <c r="BN101" i="9"/>
  <c r="BI88" i="51"/>
  <c r="DS35" i="51"/>
  <c r="BO35" i="51"/>
  <c r="BO40" i="51"/>
  <c r="BP40" i="51"/>
  <c r="BQ40" i="51"/>
  <c r="BR40" i="51"/>
  <c r="K125" i="9"/>
  <c r="K133" i="9"/>
  <c r="H142" i="9"/>
  <c r="I143" i="9"/>
  <c r="I135" i="9"/>
  <c r="BD97" i="9"/>
  <c r="BJ97" i="9"/>
  <c r="BI97" i="9"/>
  <c r="BM97" i="9"/>
  <c r="BK97" i="9"/>
  <c r="BF97" i="9"/>
  <c r="BO97" i="9"/>
  <c r="BL97" i="9"/>
  <c r="BE97" i="9"/>
  <c r="BG97" i="9"/>
  <c r="BN97" i="9"/>
  <c r="BH97" i="9"/>
  <c r="L130" i="9"/>
  <c r="L141" i="9"/>
  <c r="AP28" i="53"/>
  <c r="AP25" i="13"/>
  <c r="E28" i="53"/>
  <c r="E25" i="13"/>
  <c r="D17" i="13"/>
  <c r="B41" i="13"/>
  <c r="B13" i="54"/>
  <c r="B34" i="53"/>
  <c r="R17" i="13"/>
  <c r="C34" i="53"/>
  <c r="C41" i="13"/>
  <c r="C13" i="54"/>
  <c r="BB17" i="13"/>
  <c r="F41" i="13"/>
  <c r="F13" i="54"/>
  <c r="F34" i="53"/>
  <c r="Q27" i="53"/>
  <c r="Q28" i="53"/>
  <c r="Q25" i="13"/>
  <c r="F27" i="53"/>
  <c r="F28" i="53"/>
  <c r="F25" i="13"/>
  <c r="BH27" i="53"/>
  <c r="BH28" i="53"/>
  <c r="BH25" i="13"/>
  <c r="BF27" i="53"/>
  <c r="BF28" i="53"/>
  <c r="BF25" i="13"/>
  <c r="BD27" i="53"/>
  <c r="BD28" i="53"/>
  <c r="BD25" i="13"/>
  <c r="Z27" i="53"/>
  <c r="Z28" i="53"/>
  <c r="K27" i="53"/>
  <c r="K28" i="53"/>
  <c r="K25" i="13"/>
  <c r="AY27" i="53"/>
  <c r="AY28" i="53"/>
  <c r="AY25" i="13"/>
  <c r="AW27" i="53"/>
  <c r="AW28" i="53"/>
  <c r="AW25" i="13"/>
  <c r="AV28" i="53"/>
  <c r="AV25" i="13"/>
  <c r="AK28" i="53"/>
  <c r="AK25" i="13"/>
  <c r="AI28" i="53"/>
  <c r="AI25" i="13"/>
  <c r="AG28" i="53"/>
  <c r="AG25" i="13"/>
  <c r="AE28" i="53"/>
  <c r="AE25" i="13"/>
  <c r="AC28" i="53"/>
  <c r="AC25" i="13"/>
  <c r="AA28" i="53"/>
  <c r="AA25" i="13"/>
  <c r="U27" i="53"/>
  <c r="S27" i="53"/>
  <c r="C27" i="53"/>
  <c r="C28" i="53"/>
  <c r="C25" i="13"/>
  <c r="W27" i="53"/>
  <c r="W28" i="53"/>
  <c r="W25" i="13"/>
  <c r="O27" i="53"/>
  <c r="O28" i="53"/>
  <c r="L27" i="53"/>
  <c r="L28" i="53"/>
  <c r="L25" i="13"/>
  <c r="I27" i="53"/>
  <c r="I28" i="53"/>
  <c r="I25" i="13"/>
  <c r="BG27" i="53"/>
  <c r="BG28" i="53"/>
  <c r="BG25" i="13"/>
  <c r="BE27" i="53"/>
  <c r="BE28" i="53"/>
  <c r="BE25" i="13"/>
  <c r="BA27" i="53"/>
  <c r="BA28" i="53"/>
  <c r="BA25" i="13"/>
  <c r="H27" i="53"/>
  <c r="H28" i="53"/>
  <c r="H25" i="13"/>
  <c r="D34" i="53"/>
  <c r="AU27" i="53"/>
  <c r="AU28" i="53"/>
  <c r="AU25" i="13"/>
  <c r="AS27" i="53"/>
  <c r="AS28" i="53"/>
  <c r="AS25" i="13"/>
  <c r="AQ27" i="53"/>
  <c r="AQ28" i="53"/>
  <c r="AQ25" i="13"/>
  <c r="AO27" i="53"/>
  <c r="AO28" i="53"/>
  <c r="AO25" i="13"/>
  <c r="AM27" i="53"/>
  <c r="AM28" i="53"/>
  <c r="AM25" i="13"/>
  <c r="AJ27" i="53"/>
  <c r="AJ28" i="53"/>
  <c r="AJ25" i="13"/>
  <c r="AH27" i="53"/>
  <c r="AH28" i="53"/>
  <c r="AH25" i="13"/>
  <c r="AF27" i="53"/>
  <c r="AF28" i="53"/>
  <c r="AF25" i="13"/>
  <c r="AD27" i="53"/>
  <c r="AD28" i="53"/>
  <c r="AD25" i="13"/>
  <c r="AB27" i="53"/>
  <c r="AB28" i="53"/>
  <c r="AB25" i="13"/>
  <c r="X27" i="53"/>
  <c r="X28" i="53"/>
  <c r="X25" i="13"/>
  <c r="V27" i="53"/>
  <c r="V28" i="53"/>
  <c r="V25" i="13"/>
  <c r="U28" i="53"/>
  <c r="U25" i="13"/>
  <c r="S28" i="53"/>
  <c r="S25" i="13"/>
  <c r="P27" i="53"/>
  <c r="N27" i="53"/>
  <c r="N28" i="53"/>
  <c r="N25" i="13"/>
  <c r="BC27" i="53"/>
  <c r="BC28" i="53"/>
  <c r="BC25" i="13"/>
  <c r="AL27" i="53"/>
  <c r="AL28" i="53"/>
  <c r="Y27" i="53"/>
  <c r="Y28" i="53"/>
  <c r="Y25" i="13"/>
  <c r="AZ27" i="53"/>
  <c r="AZ28" i="53"/>
  <c r="AZ25" i="13"/>
  <c r="AX27" i="53"/>
  <c r="AX28" i="53"/>
  <c r="AX25" i="13"/>
  <c r="T27" i="53"/>
  <c r="T28" i="53"/>
  <c r="T25" i="13"/>
  <c r="P28" i="53"/>
  <c r="P25" i="13"/>
  <c r="J27" i="53"/>
  <c r="J28" i="53"/>
  <c r="J25" i="13"/>
  <c r="D27" i="53"/>
  <c r="D28" i="53"/>
  <c r="D25" i="13"/>
  <c r="B49" i="51"/>
  <c r="BL39" i="51"/>
  <c r="BM39" i="51"/>
  <c r="BN39" i="51"/>
  <c r="BO39" i="51"/>
  <c r="BP39" i="51"/>
  <c r="BQ39" i="51"/>
  <c r="BR39" i="51"/>
  <c r="BS39" i="51"/>
  <c r="BT39" i="51"/>
  <c r="BU39" i="51"/>
  <c r="BV39" i="51"/>
  <c r="BW39" i="51"/>
  <c r="BX39" i="51"/>
  <c r="BY39" i="51"/>
  <c r="BZ39" i="51"/>
  <c r="CA39" i="51"/>
  <c r="CB39" i="51"/>
  <c r="CC39" i="51"/>
  <c r="CD39" i="51"/>
  <c r="CE39" i="51"/>
  <c r="CF39" i="51"/>
  <c r="CG39" i="51"/>
  <c r="CH39" i="51"/>
  <c r="CI39" i="51"/>
  <c r="CJ39" i="51"/>
  <c r="CK39" i="51"/>
  <c r="CL39" i="51"/>
  <c r="CM39" i="51"/>
  <c r="CN39" i="51"/>
  <c r="CO39" i="51"/>
  <c r="CP39" i="51"/>
  <c r="CQ39" i="51"/>
  <c r="CR39" i="51"/>
  <c r="CS39" i="51"/>
  <c r="CT39" i="51"/>
  <c r="CU39" i="51"/>
  <c r="CV39" i="51"/>
  <c r="CW39" i="51"/>
  <c r="CX39" i="51"/>
  <c r="CY39" i="51"/>
  <c r="CZ39" i="51"/>
  <c r="DA39" i="51"/>
  <c r="DB39" i="51"/>
  <c r="DC39" i="51"/>
  <c r="DD39" i="51"/>
  <c r="DE39" i="51"/>
  <c r="DF39" i="51"/>
  <c r="DG39" i="51"/>
  <c r="DH39" i="51"/>
  <c r="DI39" i="51"/>
  <c r="DJ39" i="51"/>
  <c r="DK39" i="51"/>
  <c r="DL39" i="51"/>
  <c r="DM39" i="51"/>
  <c r="DN39" i="51"/>
  <c r="DO39" i="51"/>
  <c r="DP39" i="51"/>
  <c r="DQ39" i="51"/>
  <c r="DR39" i="51"/>
  <c r="DS39" i="51"/>
  <c r="C15" i="51"/>
  <c r="C34" i="42"/>
  <c r="B15" i="13"/>
  <c r="B20" i="13"/>
  <c r="B22" i="13"/>
  <c r="B46" i="13"/>
  <c r="B18" i="54"/>
  <c r="BA33" i="8"/>
  <c r="AY91" i="51"/>
  <c r="L132" i="9"/>
  <c r="BL104" i="9"/>
  <c r="BF104" i="9"/>
  <c r="BI104" i="9"/>
  <c r="BO104" i="9"/>
  <c r="BJ104" i="9"/>
  <c r="BK104" i="9"/>
  <c r="H128" i="9"/>
  <c r="G25" i="13"/>
  <c r="D34" i="9"/>
  <c r="J174" i="50"/>
  <c r="AG108" i="9"/>
  <c r="AI108" i="9"/>
  <c r="AF108" i="9"/>
  <c r="AQ108" i="9"/>
  <c r="AJ108" i="9"/>
  <c r="AP108" i="9"/>
  <c r="AK108" i="9"/>
  <c r="AN108" i="9"/>
  <c r="AO108" i="9"/>
  <c r="AM108" i="9"/>
  <c r="AL108" i="9"/>
  <c r="AH108" i="9"/>
  <c r="AR35" i="51"/>
  <c r="E40" i="13"/>
  <c r="J193" i="50"/>
  <c r="D53" i="9"/>
  <c r="DM35" i="51"/>
  <c r="BC88" i="51"/>
  <c r="BG79" i="9"/>
  <c r="BD104" i="9"/>
  <c r="BM104" i="9"/>
  <c r="J124" i="9"/>
  <c r="BS35" i="51"/>
  <c r="I88" i="51"/>
  <c r="CG35" i="51"/>
  <c r="D37" i="9"/>
  <c r="AR104" i="9"/>
  <c r="AW104" i="9"/>
  <c r="AS104" i="9"/>
  <c r="AZ104" i="9"/>
  <c r="BB104" i="9"/>
  <c r="BC104" i="9"/>
  <c r="AX104" i="9"/>
  <c r="AT104" i="9"/>
  <c r="AY104" i="9"/>
  <c r="AU104" i="9"/>
  <c r="BA104" i="9"/>
  <c r="AJ93" i="9"/>
  <c r="AH93" i="9"/>
  <c r="AG93" i="9"/>
  <c r="AK93" i="9"/>
  <c r="AO93" i="9"/>
  <c r="AN93" i="9"/>
  <c r="AQ93" i="9"/>
  <c r="AF93" i="9"/>
  <c r="AM93" i="9"/>
  <c r="AI93" i="9"/>
  <c r="AP93" i="9"/>
  <c r="AL93" i="9"/>
  <c r="E34" i="53"/>
  <c r="AL17" i="13"/>
  <c r="BN104" i="9"/>
  <c r="E88" i="51"/>
  <c r="BK79" i="9"/>
  <c r="BD79" i="9"/>
  <c r="BF79" i="9"/>
  <c r="BI79" i="9"/>
  <c r="BJ79" i="9"/>
  <c r="BN79" i="9"/>
  <c r="CW35" i="51"/>
  <c r="AM88" i="51"/>
  <c r="T107" i="9"/>
  <c r="Y107" i="9"/>
  <c r="V107" i="9"/>
  <c r="Z107" i="9"/>
  <c r="AB107" i="9"/>
  <c r="AA107" i="9"/>
  <c r="AE107" i="9"/>
  <c r="AD107" i="9"/>
  <c r="X107" i="9"/>
  <c r="AC107" i="9"/>
  <c r="U107" i="9"/>
  <c r="I109" i="9"/>
  <c r="J109" i="9"/>
  <c r="K109" i="9"/>
  <c r="M109" i="9"/>
  <c r="N109" i="9"/>
  <c r="O109" i="9"/>
  <c r="P109" i="9"/>
  <c r="Q109" i="9"/>
  <c r="R109" i="9"/>
  <c r="S109" i="9"/>
  <c r="H136" i="9"/>
  <c r="L126" i="9"/>
  <c r="K132" i="9"/>
  <c r="I138" i="9"/>
  <c r="AA76" i="9"/>
  <c r="AB76" i="9"/>
  <c r="T76" i="9"/>
  <c r="V76" i="9"/>
  <c r="Y76" i="9"/>
  <c r="X76" i="9"/>
  <c r="AC76" i="9"/>
  <c r="U76" i="9"/>
  <c r="AD76" i="9"/>
  <c r="AE76" i="9"/>
  <c r="Z76" i="9"/>
  <c r="AM95" i="9"/>
  <c r="AN95" i="9"/>
  <c r="AI95" i="9"/>
  <c r="AF95" i="9"/>
  <c r="AO95" i="9"/>
  <c r="AK95" i="9"/>
  <c r="AH95" i="9"/>
  <c r="AP95" i="9"/>
  <c r="AL95" i="9"/>
  <c r="AG95" i="9"/>
  <c r="AJ95" i="9"/>
  <c r="C29" i="9"/>
  <c r="I169" i="50"/>
  <c r="C17" i="9"/>
  <c r="I157" i="50"/>
  <c r="K179" i="50"/>
  <c r="E39" i="9"/>
  <c r="S88" i="51"/>
  <c r="CC35" i="51"/>
  <c r="AE88" i="51"/>
  <c r="CO35" i="51"/>
  <c r="BG104" i="9"/>
  <c r="L137" i="9"/>
  <c r="J134" i="9"/>
  <c r="L135" i="9"/>
  <c r="L139" i="9"/>
  <c r="W107" i="9"/>
  <c r="AC102" i="9"/>
  <c r="U102" i="9"/>
  <c r="X102" i="9"/>
  <c r="Y102" i="9"/>
  <c r="V102" i="9"/>
  <c r="W102" i="9"/>
  <c r="AE102" i="9"/>
  <c r="T102" i="9"/>
  <c r="AD102" i="9"/>
  <c r="J126" i="9"/>
  <c r="H141" i="9"/>
  <c r="AW82" i="9"/>
  <c r="AV82" i="9"/>
  <c r="BB25" i="13"/>
  <c r="R25" i="13"/>
  <c r="AS96" i="9"/>
  <c r="AW96" i="9"/>
  <c r="AV96" i="9"/>
  <c r="AX96" i="9"/>
  <c r="AZ96" i="9"/>
  <c r="BA96" i="9"/>
  <c r="H132" i="9"/>
  <c r="J139" i="9"/>
  <c r="AA110" i="9"/>
  <c r="W110" i="9"/>
  <c r="V110" i="9"/>
  <c r="AC110" i="9"/>
  <c r="Z110" i="9"/>
  <c r="AB110" i="9"/>
  <c r="Y110" i="9"/>
  <c r="AD110" i="9"/>
  <c r="X110" i="9"/>
  <c r="AE110" i="9"/>
  <c r="U110" i="9"/>
  <c r="L186" i="50"/>
  <c r="F46" i="9"/>
  <c r="BO69" i="9"/>
  <c r="BG69" i="9"/>
  <c r="BJ69" i="9"/>
  <c r="BN69" i="9"/>
  <c r="BI69" i="9"/>
  <c r="BK69" i="9"/>
  <c r="BM69" i="9"/>
  <c r="BH69" i="9"/>
  <c r="BF69" i="9"/>
  <c r="BE69" i="9"/>
  <c r="BL69" i="9"/>
  <c r="L128" i="9"/>
  <c r="BH95" i="9"/>
  <c r="BG95" i="9"/>
  <c r="BJ95" i="9"/>
  <c r="BL95" i="9"/>
  <c r="BM95" i="9"/>
  <c r="BF95" i="9"/>
  <c r="BI95" i="9"/>
  <c r="BO95" i="9"/>
  <c r="BD95" i="9"/>
  <c r="BE95" i="9"/>
  <c r="BN95" i="9"/>
  <c r="L189" i="50"/>
  <c r="F49" i="9"/>
  <c r="F32" i="9"/>
  <c r="L172" i="50"/>
  <c r="F25" i="9"/>
  <c r="L165" i="50"/>
  <c r="F18" i="9"/>
  <c r="L158" i="50"/>
  <c r="F17" i="9"/>
  <c r="L157" i="50"/>
  <c r="AW110" i="9"/>
  <c r="AY110" i="9"/>
  <c r="AU110" i="9"/>
  <c r="AT110" i="9"/>
  <c r="AZ110" i="9"/>
  <c r="BA110" i="9"/>
  <c r="AR110" i="9"/>
  <c r="AS110" i="9"/>
  <c r="AX110" i="9"/>
  <c r="E49" i="9"/>
  <c r="K189" i="50"/>
  <c r="BA103" i="9"/>
  <c r="AS103" i="9"/>
  <c r="AW103" i="9"/>
  <c r="BB103" i="9"/>
  <c r="AR103" i="9"/>
  <c r="AT103" i="9"/>
  <c r="BC103" i="9"/>
  <c r="AY103" i="9"/>
  <c r="AZ103" i="9"/>
  <c r="AX103" i="9"/>
  <c r="K199" i="50"/>
  <c r="E59" i="9"/>
  <c r="I124" i="9"/>
  <c r="J127" i="9"/>
  <c r="H140" i="9"/>
  <c r="J129" i="9"/>
  <c r="H137" i="9"/>
  <c r="AD72" i="9"/>
  <c r="V72" i="9"/>
  <c r="AC72" i="9"/>
  <c r="AA72" i="9"/>
  <c r="Y72" i="9"/>
  <c r="Z72" i="9"/>
  <c r="AB72" i="9"/>
  <c r="X72" i="9"/>
  <c r="B40" i="13"/>
  <c r="F48" i="13"/>
  <c r="F20" i="54"/>
  <c r="AG96" i="9"/>
  <c r="AL96" i="9"/>
  <c r="AN96" i="9"/>
  <c r="AM96" i="9"/>
  <c r="AF96" i="9"/>
  <c r="AI96" i="9"/>
  <c r="C163" i="41"/>
  <c r="C164" i="41"/>
  <c r="J136" i="9"/>
  <c r="K128" i="9"/>
  <c r="H134" i="9"/>
  <c r="I139" i="9"/>
  <c r="T110" i="9"/>
  <c r="I137" i="9"/>
  <c r="BJ107" i="9"/>
  <c r="BO107" i="9"/>
  <c r="BG107" i="9"/>
  <c r="P112" i="9"/>
  <c r="N112" i="9"/>
  <c r="S112" i="9"/>
  <c r="AS98" i="9"/>
  <c r="BC98" i="9"/>
  <c r="AT98" i="9"/>
  <c r="I126" i="9"/>
  <c r="AP76" i="9"/>
  <c r="AH76" i="9"/>
  <c r="AK76" i="9"/>
  <c r="AQ76" i="9"/>
  <c r="AI76" i="9"/>
  <c r="AG76" i="9"/>
  <c r="AO76" i="9"/>
  <c r="AN76" i="9"/>
  <c r="AQ103" i="9"/>
  <c r="AN103" i="9"/>
  <c r="AF103" i="9"/>
  <c r="AK103" i="9"/>
  <c r="AL103" i="9"/>
  <c r="AJ103" i="9"/>
  <c r="AP103" i="9"/>
  <c r="AG103" i="9"/>
  <c r="AM103" i="9"/>
  <c r="L133" i="9"/>
  <c r="BO96" i="9"/>
  <c r="BH96" i="9"/>
  <c r="BD96" i="9"/>
  <c r="BL96" i="9"/>
  <c r="BN96" i="9"/>
  <c r="BE96" i="9"/>
  <c r="BK96" i="9"/>
  <c r="BG96" i="9"/>
  <c r="BF96" i="9"/>
  <c r="BL111" i="9"/>
  <c r="BI111" i="9"/>
  <c r="BN111" i="9"/>
  <c r="BE111" i="9"/>
  <c r="BJ111" i="9"/>
  <c r="BM111" i="9"/>
  <c r="BG111" i="9"/>
  <c r="BO68" i="9"/>
  <c r="BN68" i="9"/>
  <c r="BE68" i="9"/>
  <c r="E60" i="9"/>
  <c r="K200" i="50"/>
  <c r="AW94" i="9"/>
  <c r="AY94" i="9"/>
  <c r="AV94" i="9"/>
  <c r="AU94" i="9"/>
  <c r="AZ94" i="9"/>
  <c r="AT94" i="9"/>
  <c r="BC94" i="9"/>
  <c r="AR94" i="9"/>
  <c r="D58" i="9"/>
  <c r="J198" i="50"/>
  <c r="D62" i="9"/>
  <c r="J202" i="50"/>
  <c r="AJ66" i="9"/>
  <c r="AK66" i="9"/>
  <c r="AP66" i="9"/>
  <c r="AI66" i="9"/>
  <c r="AH66" i="9"/>
  <c r="AQ66" i="9"/>
  <c r="AM66" i="9"/>
  <c r="AG66" i="9"/>
  <c r="AN66" i="9"/>
  <c r="B47" i="9"/>
  <c r="H187" i="50"/>
  <c r="B34" i="9"/>
  <c r="H174" i="50"/>
  <c r="B32" i="9"/>
  <c r="H172" i="50"/>
  <c r="H82" i="9"/>
  <c r="P82" i="9"/>
  <c r="R82" i="9"/>
  <c r="M82" i="9"/>
  <c r="L82" i="9"/>
  <c r="J82" i="9"/>
  <c r="I82" i="9"/>
  <c r="S82" i="9"/>
  <c r="K82" i="9"/>
  <c r="M78" i="9"/>
  <c r="K78" i="9"/>
  <c r="J78" i="9"/>
  <c r="S78" i="9"/>
  <c r="L78" i="9"/>
  <c r="I78" i="9"/>
  <c r="O78" i="9"/>
  <c r="P78" i="9"/>
  <c r="Q78" i="9"/>
  <c r="BD107" i="9"/>
  <c r="BN107" i="9"/>
  <c r="L134" i="9"/>
  <c r="L112" i="9"/>
  <c r="H112" i="9"/>
  <c r="H139" i="9"/>
  <c r="AW98" i="9"/>
  <c r="AZ98" i="9"/>
  <c r="AJ101" i="9"/>
  <c r="AP101" i="9"/>
  <c r="AG101" i="9"/>
  <c r="AK101" i="9"/>
  <c r="AL101" i="9"/>
  <c r="AH101" i="9"/>
  <c r="AQ101" i="9"/>
  <c r="AM101" i="9"/>
  <c r="AN101" i="9"/>
  <c r="W114" i="9"/>
  <c r="AE114" i="9"/>
  <c r="AA114" i="9"/>
  <c r="AD114" i="9"/>
  <c r="T114" i="9"/>
  <c r="Y114" i="9"/>
  <c r="AB114" i="9"/>
  <c r="Z114" i="9"/>
  <c r="V114" i="9"/>
  <c r="K88" i="51"/>
  <c r="BU35" i="51"/>
  <c r="F56" i="9"/>
  <c r="L196" i="50"/>
  <c r="F22" i="9"/>
  <c r="L162" i="50"/>
  <c r="AK110" i="9"/>
  <c r="AL110" i="9"/>
  <c r="AN110" i="9"/>
  <c r="AP110" i="9"/>
  <c r="AH110" i="9"/>
  <c r="AO110" i="9"/>
  <c r="AQ110" i="9"/>
  <c r="AJ110" i="9"/>
  <c r="AF110" i="9"/>
  <c r="AQ72" i="9"/>
  <c r="AJ72" i="9"/>
  <c r="AP72" i="9"/>
  <c r="AM72" i="9"/>
  <c r="AF72" i="9"/>
  <c r="AL72" i="9"/>
  <c r="AH72" i="9"/>
  <c r="AG72" i="9"/>
  <c r="AN72" i="9"/>
  <c r="T35" i="51"/>
  <c r="C40" i="13"/>
  <c r="H180" i="50"/>
  <c r="B40" i="9"/>
  <c r="H88" i="9"/>
  <c r="J88" i="9"/>
  <c r="P88" i="9"/>
  <c r="O88" i="9"/>
  <c r="Q88" i="9"/>
  <c r="L88" i="9"/>
  <c r="K88" i="9"/>
  <c r="S88" i="9"/>
  <c r="R88" i="9"/>
  <c r="B28" i="9"/>
  <c r="H168" i="50"/>
  <c r="AC91" i="9"/>
  <c r="X91" i="9"/>
  <c r="AD91" i="9"/>
  <c r="T91" i="9"/>
  <c r="W91" i="9"/>
  <c r="Z91" i="9"/>
  <c r="AA91" i="9"/>
  <c r="U91" i="9"/>
  <c r="Y91" i="9"/>
  <c r="AB98" i="9"/>
  <c r="AC98" i="9"/>
  <c r="AE98" i="9"/>
  <c r="AA98" i="9"/>
  <c r="X98" i="9"/>
  <c r="Y98" i="9"/>
  <c r="F60" i="9"/>
  <c r="L200" i="50"/>
  <c r="F39" i="9"/>
  <c r="L179" i="50"/>
  <c r="F63" i="9"/>
  <c r="L203" i="50"/>
  <c r="L180" i="50"/>
  <c r="F40" i="9"/>
  <c r="E40" i="9"/>
  <c r="K180" i="50"/>
  <c r="E35" i="9"/>
  <c r="K175" i="50"/>
  <c r="E36" i="9"/>
  <c r="K176" i="50"/>
  <c r="E31" i="9"/>
  <c r="K171" i="50"/>
  <c r="AM92" i="9"/>
  <c r="AQ92" i="9"/>
  <c r="AF92" i="9"/>
  <c r="AP92" i="9"/>
  <c r="AL92" i="9"/>
  <c r="AG92" i="9"/>
  <c r="AN92" i="9"/>
  <c r="AJ92" i="9"/>
  <c r="AO92" i="9"/>
  <c r="J166" i="50"/>
  <c r="D26" i="9"/>
  <c r="L156" i="50"/>
  <c r="L173" i="50"/>
  <c r="J153" i="50"/>
  <c r="L104" i="9"/>
  <c r="K104" i="9"/>
  <c r="L168" i="50"/>
  <c r="B48" i="13"/>
  <c r="B20" i="54"/>
  <c r="D57" i="17"/>
  <c r="K198" i="50"/>
  <c r="E58" i="9"/>
  <c r="E56" i="9"/>
  <c r="K196" i="50"/>
  <c r="C31" i="9"/>
  <c r="I171" i="50"/>
  <c r="E100" i="41"/>
  <c r="E104" i="41"/>
  <c r="E161" i="41"/>
  <c r="E163" i="41"/>
  <c r="D56" i="48"/>
  <c r="BH33" i="8"/>
  <c r="BF91" i="51"/>
  <c r="AH33" i="8"/>
  <c r="AF91" i="51"/>
  <c r="G133" i="15"/>
  <c r="G185" i="15"/>
  <c r="AZ125" i="15"/>
  <c r="AY16" i="13"/>
  <c r="E54" i="17"/>
  <c r="E39" i="17"/>
  <c r="E56" i="17"/>
  <c r="E48" i="17"/>
  <c r="C53" i="17"/>
  <c r="F51" i="17"/>
  <c r="F57" i="17"/>
  <c r="A192" i="50"/>
  <c r="A137" i="50"/>
  <c r="A172" i="50"/>
  <c r="A117" i="50"/>
  <c r="F71" i="9"/>
  <c r="F130" i="9"/>
  <c r="E152" i="41"/>
  <c r="E154" i="41"/>
  <c r="E164" i="41"/>
  <c r="BD33" i="8"/>
  <c r="BB91" i="51"/>
  <c r="AZ33" i="8"/>
  <c r="AX91" i="51"/>
  <c r="AJ33" i="8"/>
  <c r="AH91" i="51"/>
  <c r="R33" i="8"/>
  <c r="P91" i="51"/>
  <c r="N33" i="8"/>
  <c r="L91" i="51"/>
  <c r="D41" i="13"/>
  <c r="D13" i="54"/>
  <c r="C55" i="17"/>
  <c r="C49" i="17"/>
  <c r="C57" i="17"/>
  <c r="AZ31" i="17"/>
  <c r="AW24" i="13"/>
  <c r="E48" i="13"/>
  <c r="E20" i="54"/>
  <c r="E37" i="17"/>
  <c r="E57" i="17"/>
  <c r="AI31" i="17"/>
  <c r="AF24" i="13"/>
  <c r="D48" i="13"/>
  <c r="D20" i="54"/>
  <c r="Z31" i="17"/>
  <c r="W24" i="13"/>
  <c r="V31" i="17"/>
  <c r="S24" i="13"/>
  <c r="C48" i="13"/>
  <c r="C20" i="54"/>
  <c r="A199" i="50"/>
  <c r="A144" i="50"/>
  <c r="A182" i="50"/>
  <c r="A127" i="50"/>
  <c r="I183" i="50"/>
  <c r="A139" i="50"/>
  <c r="A194" i="50"/>
  <c r="A135" i="50"/>
  <c r="A190" i="50"/>
  <c r="M27" i="53"/>
  <c r="M28" i="53"/>
  <c r="G34" i="53"/>
  <c r="E35" i="53"/>
  <c r="O25" i="13"/>
  <c r="C49" i="13"/>
  <c r="C21" i="54"/>
  <c r="C35" i="53"/>
  <c r="F49" i="13"/>
  <c r="F21" i="54"/>
  <c r="AL25" i="13"/>
  <c r="E49" i="13"/>
  <c r="E21" i="54"/>
  <c r="F35" i="53"/>
  <c r="Z25" i="13"/>
  <c r="D49" i="13"/>
  <c r="D21" i="54"/>
  <c r="D35" i="53"/>
  <c r="B39" i="13"/>
  <c r="B11" i="54"/>
  <c r="B19" i="51"/>
  <c r="D15" i="51"/>
  <c r="M25" i="13"/>
  <c r="B49" i="13"/>
  <c r="B21" i="54"/>
  <c r="B35" i="53"/>
  <c r="AE84" i="9"/>
  <c r="X84" i="9"/>
  <c r="AC84" i="9"/>
  <c r="V84" i="9"/>
  <c r="U84" i="9"/>
  <c r="AB84" i="9"/>
  <c r="W84" i="9"/>
  <c r="AA84" i="9"/>
  <c r="Y84" i="9"/>
  <c r="T84" i="9"/>
  <c r="AD84" i="9"/>
  <c r="Z84" i="9"/>
  <c r="AU89" i="9"/>
  <c r="AS89" i="9"/>
  <c r="AX89" i="9"/>
  <c r="AV89" i="9"/>
  <c r="AT89" i="9"/>
  <c r="BA89" i="9"/>
  <c r="AW89" i="9"/>
  <c r="BC89" i="9"/>
  <c r="BB89" i="9"/>
  <c r="AR89" i="9"/>
  <c r="AY89" i="9"/>
  <c r="AZ89" i="9"/>
  <c r="BA93" i="9"/>
  <c r="BB93" i="9"/>
  <c r="AV93" i="9"/>
  <c r="AS93" i="9"/>
  <c r="AW93" i="9"/>
  <c r="AU93" i="9"/>
  <c r="AY93" i="9"/>
  <c r="AX93" i="9"/>
  <c r="AR93" i="9"/>
  <c r="BC93" i="9"/>
  <c r="AZ93" i="9"/>
  <c r="AT93" i="9"/>
  <c r="BO116" i="9"/>
  <c r="BI116" i="9"/>
  <c r="BL116" i="9"/>
  <c r="BJ116" i="9"/>
  <c r="BH116" i="9"/>
  <c r="BK116" i="9"/>
  <c r="BG116" i="9"/>
  <c r="BE116" i="9"/>
  <c r="BF116" i="9"/>
  <c r="BD116" i="9"/>
  <c r="BM116" i="9"/>
  <c r="BN116" i="9"/>
  <c r="L143" i="9"/>
  <c r="BL113" i="9"/>
  <c r="BF113" i="9"/>
  <c r="BN113" i="9"/>
  <c r="BM113" i="9"/>
  <c r="BO113" i="9"/>
  <c r="BK113" i="9"/>
  <c r="BJ113" i="9"/>
  <c r="BD113" i="9"/>
  <c r="BG113" i="9"/>
  <c r="BE113" i="9"/>
  <c r="BH113" i="9"/>
  <c r="BI113" i="9"/>
  <c r="J137" i="9"/>
  <c r="BD109" i="9"/>
  <c r="BI109" i="9"/>
  <c r="BJ109" i="9"/>
  <c r="BM109" i="9"/>
  <c r="BN109" i="9"/>
  <c r="BO109" i="9"/>
  <c r="BE109" i="9"/>
  <c r="BF109" i="9"/>
  <c r="BL109" i="9"/>
  <c r="BK109" i="9"/>
  <c r="BG109" i="9"/>
  <c r="BH109" i="9"/>
  <c r="Q87" i="9"/>
  <c r="I87" i="9"/>
  <c r="O87" i="9"/>
  <c r="P87" i="9"/>
  <c r="L87" i="9"/>
  <c r="N87" i="9"/>
  <c r="J87" i="9"/>
  <c r="H87" i="9"/>
  <c r="K87" i="9"/>
  <c r="M87" i="9"/>
  <c r="R87" i="9"/>
  <c r="S87" i="9"/>
  <c r="J125" i="9"/>
  <c r="L138" i="9"/>
  <c r="J130" i="9"/>
  <c r="BB112" i="9"/>
  <c r="AX112" i="9"/>
  <c r="BC112" i="9"/>
  <c r="AZ112" i="9"/>
  <c r="BA112" i="9"/>
  <c r="AR112" i="9"/>
  <c r="AT112" i="9"/>
  <c r="AU112" i="9"/>
  <c r="AV112" i="9"/>
  <c r="AY112" i="9"/>
  <c r="AS112" i="9"/>
  <c r="AW112" i="9"/>
  <c r="K137" i="9"/>
  <c r="BO70" i="9"/>
  <c r="BO71" i="9"/>
  <c r="BO75" i="9"/>
  <c r="BO78" i="9"/>
  <c r="BO85" i="9"/>
  <c r="BO92" i="9"/>
  <c r="BO93" i="9"/>
  <c r="BO99" i="9"/>
  <c r="BO102" i="9"/>
  <c r="BO117" i="9"/>
  <c r="BI23" i="13"/>
  <c r="BI27" i="13"/>
  <c r="BI36" i="51"/>
  <c r="BF70" i="9"/>
  <c r="BE70" i="9"/>
  <c r="BJ70" i="9"/>
  <c r="BM70" i="9"/>
  <c r="BL70" i="9"/>
  <c r="BK70" i="9"/>
  <c r="BK71" i="9"/>
  <c r="BK75" i="9"/>
  <c r="BK78" i="9"/>
  <c r="BK85" i="9"/>
  <c r="BK92" i="9"/>
  <c r="BK93" i="9"/>
  <c r="BK99" i="9"/>
  <c r="BK102" i="9"/>
  <c r="BK117" i="9"/>
  <c r="BE23" i="13"/>
  <c r="BE27" i="13"/>
  <c r="BE36" i="51"/>
  <c r="BN70" i="9"/>
  <c r="BN71" i="9"/>
  <c r="BN75" i="9"/>
  <c r="BN78" i="9"/>
  <c r="BN85" i="9"/>
  <c r="BN92" i="9"/>
  <c r="BN93" i="9"/>
  <c r="BN99" i="9"/>
  <c r="BN102" i="9"/>
  <c r="BN117" i="9"/>
  <c r="BH23" i="13"/>
  <c r="BH27" i="13"/>
  <c r="BH36" i="51"/>
  <c r="BI70" i="9"/>
  <c r="BI71" i="9"/>
  <c r="BI75" i="9"/>
  <c r="BI78" i="9"/>
  <c r="BI85" i="9"/>
  <c r="BI92" i="9"/>
  <c r="BI93" i="9"/>
  <c r="BI99" i="9"/>
  <c r="BI102" i="9"/>
  <c r="BI117" i="9"/>
  <c r="BC23" i="13"/>
  <c r="BC27" i="13"/>
  <c r="BC36" i="51"/>
  <c r="BG70" i="9"/>
  <c r="BH70" i="9"/>
  <c r="BD70" i="9"/>
  <c r="BG78" i="9"/>
  <c r="BF78" i="9"/>
  <c r="BD78" i="9"/>
  <c r="BJ78" i="9"/>
  <c r="BH78" i="9"/>
  <c r="BM78" i="9"/>
  <c r="BL78" i="9"/>
  <c r="BE78" i="9"/>
  <c r="AS92" i="9"/>
  <c r="BC92" i="9"/>
  <c r="AV92" i="9"/>
  <c r="AT92" i="9"/>
  <c r="AW92" i="9"/>
  <c r="BB92" i="9"/>
  <c r="AU92" i="9"/>
  <c r="AX92" i="9"/>
  <c r="AY92" i="9"/>
  <c r="BA92" i="9"/>
  <c r="AZ92" i="9"/>
  <c r="AR92" i="9"/>
  <c r="I134" i="9"/>
  <c r="AJ90" i="9"/>
  <c r="AI90" i="9"/>
  <c r="AH90" i="9"/>
  <c r="AN90" i="9"/>
  <c r="AM90" i="9"/>
  <c r="AL90" i="9"/>
  <c r="AP90" i="9"/>
  <c r="AQ90" i="9"/>
  <c r="AK90" i="9"/>
  <c r="AO90" i="9"/>
  <c r="AF90" i="9"/>
  <c r="AG90" i="9"/>
  <c r="E12" i="54"/>
  <c r="F17" i="51"/>
  <c r="AY35" i="51"/>
  <c r="F40" i="13"/>
  <c r="H131" i="9"/>
  <c r="BF93" i="9"/>
  <c r="BJ93" i="9"/>
  <c r="BH93" i="9"/>
  <c r="BG93" i="9"/>
  <c r="BE93" i="9"/>
  <c r="BD93" i="9"/>
  <c r="BM93" i="9"/>
  <c r="BL93" i="9"/>
  <c r="M81" i="9"/>
  <c r="O81" i="9"/>
  <c r="O85" i="9"/>
  <c r="O93" i="9"/>
  <c r="O100" i="9"/>
  <c r="O117" i="9"/>
  <c r="I23" i="13"/>
  <c r="I27" i="13"/>
  <c r="I36" i="51"/>
  <c r="S81" i="9"/>
  <c r="S85" i="9"/>
  <c r="S93" i="9"/>
  <c r="S100" i="9"/>
  <c r="S117" i="9"/>
  <c r="M23" i="13"/>
  <c r="N81" i="9"/>
  <c r="H81" i="9"/>
  <c r="J81" i="9"/>
  <c r="I81" i="9"/>
  <c r="I85" i="9"/>
  <c r="I93" i="9"/>
  <c r="I100" i="9"/>
  <c r="I117" i="9"/>
  <c r="C23" i="13"/>
  <c r="C27" i="13"/>
  <c r="C36" i="51"/>
  <c r="K81" i="9"/>
  <c r="K85" i="9"/>
  <c r="K93" i="9"/>
  <c r="K100" i="9"/>
  <c r="K117" i="9"/>
  <c r="E23" i="13"/>
  <c r="E27" i="13"/>
  <c r="E36" i="51"/>
  <c r="Q81" i="9"/>
  <c r="Q85" i="9"/>
  <c r="Q93" i="9"/>
  <c r="Q100" i="9"/>
  <c r="Q117" i="9"/>
  <c r="K23" i="13"/>
  <c r="K27" i="13"/>
  <c r="K36" i="51"/>
  <c r="L81" i="9"/>
  <c r="P81" i="9"/>
  <c r="P85" i="9"/>
  <c r="P93" i="9"/>
  <c r="P100" i="9"/>
  <c r="P117" i="9"/>
  <c r="J23" i="13"/>
  <c r="J27" i="13"/>
  <c r="J36" i="51"/>
  <c r="R81" i="9"/>
  <c r="C12" i="54"/>
  <c r="D17" i="51"/>
  <c r="AO115" i="9"/>
  <c r="AJ115" i="9"/>
  <c r="AQ115" i="9"/>
  <c r="AF115" i="9"/>
  <c r="AK115" i="9"/>
  <c r="AH115" i="9"/>
  <c r="AP115" i="9"/>
  <c r="AM115" i="9"/>
  <c r="AL115" i="9"/>
  <c r="AG115" i="9"/>
  <c r="AN115" i="9"/>
  <c r="AI115" i="9"/>
  <c r="AV113" i="9"/>
  <c r="AR113" i="9"/>
  <c r="AT113" i="9"/>
  <c r="AY113" i="9"/>
  <c r="BB113" i="9"/>
  <c r="AU113" i="9"/>
  <c r="AW113" i="9"/>
  <c r="AS113" i="9"/>
  <c r="BA113" i="9"/>
  <c r="AX113" i="9"/>
  <c r="BC113" i="9"/>
  <c r="AZ113" i="9"/>
  <c r="AV102" i="9"/>
  <c r="AT102" i="9"/>
  <c r="BC102" i="9"/>
  <c r="AY102" i="9"/>
  <c r="BB102" i="9"/>
  <c r="AW102" i="9"/>
  <c r="AU102" i="9"/>
  <c r="AS102" i="9"/>
  <c r="AX102" i="9"/>
  <c r="BA102" i="9"/>
  <c r="AR102" i="9"/>
  <c r="AZ102" i="9"/>
  <c r="K129" i="9"/>
  <c r="I129" i="9"/>
  <c r="I141" i="9"/>
  <c r="I144" i="9"/>
  <c r="Y82" i="9"/>
  <c r="U82" i="9"/>
  <c r="W82" i="9"/>
  <c r="AA82" i="9"/>
  <c r="AD82" i="9"/>
  <c r="AC82" i="9"/>
  <c r="V82" i="9"/>
  <c r="T82" i="9"/>
  <c r="AE82" i="9"/>
  <c r="AB82" i="9"/>
  <c r="X82" i="9"/>
  <c r="Z82" i="9"/>
  <c r="L131" i="9"/>
  <c r="DB35" i="51"/>
  <c r="AR88" i="51"/>
  <c r="AW109" i="9"/>
  <c r="AR109" i="9"/>
  <c r="AY109" i="9"/>
  <c r="AX109" i="9"/>
  <c r="BC109" i="9"/>
  <c r="BA109" i="9"/>
  <c r="AT109" i="9"/>
  <c r="AV109" i="9"/>
  <c r="BB109" i="9"/>
  <c r="AS109" i="9"/>
  <c r="AU109" i="9"/>
  <c r="AZ109" i="9"/>
  <c r="AN79" i="9"/>
  <c r="AN87" i="9"/>
  <c r="AN106" i="9"/>
  <c r="AN111" i="9"/>
  <c r="AN117" i="9"/>
  <c r="AH23" i="13"/>
  <c r="AH27" i="13"/>
  <c r="AH36" i="51"/>
  <c r="AK79" i="9"/>
  <c r="AF79" i="9"/>
  <c r="AF87" i="9"/>
  <c r="AF106" i="9"/>
  <c r="AF111" i="9"/>
  <c r="AF117" i="9"/>
  <c r="Z23" i="13"/>
  <c r="AQ79" i="9"/>
  <c r="AQ87" i="9"/>
  <c r="AQ106" i="9"/>
  <c r="AQ111" i="9"/>
  <c r="AQ117" i="9"/>
  <c r="AK23" i="13"/>
  <c r="AK27" i="13"/>
  <c r="AK36" i="51"/>
  <c r="AM79" i="9"/>
  <c r="AM87" i="9"/>
  <c r="AM106" i="9"/>
  <c r="AM111" i="9"/>
  <c r="AM117" i="9"/>
  <c r="AG23" i="13"/>
  <c r="AG27" i="13"/>
  <c r="AG36" i="51"/>
  <c r="AJ79" i="9"/>
  <c r="AJ87" i="9"/>
  <c r="AJ106" i="9"/>
  <c r="AJ111" i="9"/>
  <c r="AJ117" i="9"/>
  <c r="AD23" i="13"/>
  <c r="AD27" i="13"/>
  <c r="AD36" i="51"/>
  <c r="AG79" i="9"/>
  <c r="AG87" i="9"/>
  <c r="AG106" i="9"/>
  <c r="AG111" i="9"/>
  <c r="AG117" i="9"/>
  <c r="AA23" i="13"/>
  <c r="AA27" i="13"/>
  <c r="AA36" i="51"/>
  <c r="AH79" i="9"/>
  <c r="AL79" i="9"/>
  <c r="AL87" i="9"/>
  <c r="AL106" i="9"/>
  <c r="AL111" i="9"/>
  <c r="AL117" i="9"/>
  <c r="AF23" i="13"/>
  <c r="AF27" i="13"/>
  <c r="AF36" i="51"/>
  <c r="AP79" i="9"/>
  <c r="AP87" i="9"/>
  <c r="AP106" i="9"/>
  <c r="AP111" i="9"/>
  <c r="AP117" i="9"/>
  <c r="AJ23" i="13"/>
  <c r="AJ27" i="13"/>
  <c r="AJ36" i="51"/>
  <c r="AI79" i="9"/>
  <c r="AI87" i="9"/>
  <c r="AI106" i="9"/>
  <c r="AI111" i="9"/>
  <c r="AI117" i="9"/>
  <c r="AC23" i="13"/>
  <c r="AC27" i="13"/>
  <c r="AC36" i="51"/>
  <c r="AO79" i="9"/>
  <c r="AO87" i="9"/>
  <c r="AO106" i="9"/>
  <c r="AO111" i="9"/>
  <c r="AO117" i="9"/>
  <c r="AI23" i="13"/>
  <c r="AI27" i="13"/>
  <c r="AI36" i="51"/>
  <c r="BB84" i="9"/>
  <c r="AV84" i="9"/>
  <c r="AV88" i="9"/>
  <c r="AV111" i="9"/>
  <c r="AV117" i="9"/>
  <c r="AP23" i="13"/>
  <c r="AP27" i="13"/>
  <c r="AP36" i="51"/>
  <c r="BA84" i="9"/>
  <c r="AT84" i="9"/>
  <c r="AR84" i="9"/>
  <c r="AZ84" i="9"/>
  <c r="AW84" i="9"/>
  <c r="AW88" i="9"/>
  <c r="AW111" i="9"/>
  <c r="AW117" i="9"/>
  <c r="AQ23" i="13"/>
  <c r="AQ27" i="13"/>
  <c r="AQ36" i="51"/>
  <c r="BC84" i="9"/>
  <c r="AY84" i="9"/>
  <c r="AS84" i="9"/>
  <c r="AU84" i="9"/>
  <c r="AX84" i="9"/>
  <c r="AT88" i="9"/>
  <c r="BC88" i="9"/>
  <c r="AZ88" i="9"/>
  <c r="AY88" i="9"/>
  <c r="AS88" i="9"/>
  <c r="AR88" i="9"/>
  <c r="BB88" i="9"/>
  <c r="BA88" i="9"/>
  <c r="AU88" i="9"/>
  <c r="AX88" i="9"/>
  <c r="BJ92" i="9"/>
  <c r="BG92" i="9"/>
  <c r="BH92" i="9"/>
  <c r="BL92" i="9"/>
  <c r="BE92" i="9"/>
  <c r="BM92" i="9"/>
  <c r="BD92" i="9"/>
  <c r="BF92" i="9"/>
  <c r="T88" i="51"/>
  <c r="CD35" i="51"/>
  <c r="BF75" i="9"/>
  <c r="BH75" i="9"/>
  <c r="BE75" i="9"/>
  <c r="BM75" i="9"/>
  <c r="BD75" i="9"/>
  <c r="BG75" i="9"/>
  <c r="BJ75" i="9"/>
  <c r="BL75" i="9"/>
  <c r="M85" i="9"/>
  <c r="H85" i="9"/>
  <c r="R85" i="9"/>
  <c r="J85" i="9"/>
  <c r="J93" i="9"/>
  <c r="J100" i="9"/>
  <c r="J117" i="9"/>
  <c r="D23" i="13"/>
  <c r="D27" i="13"/>
  <c r="D36" i="51"/>
  <c r="L85" i="9"/>
  <c r="N85" i="9"/>
  <c r="M100" i="9"/>
  <c r="R100" i="9"/>
  <c r="N100" i="9"/>
  <c r="H100" i="9"/>
  <c r="L100" i="9"/>
  <c r="L127" i="9"/>
  <c r="BD71" i="9"/>
  <c r="BM71" i="9"/>
  <c r="BM85" i="9"/>
  <c r="BM99" i="9"/>
  <c r="BM102" i="9"/>
  <c r="BM117" i="9"/>
  <c r="BG23" i="13"/>
  <c r="BG27" i="13"/>
  <c r="BG36" i="51"/>
  <c r="BJ71" i="9"/>
  <c r="BJ85" i="9"/>
  <c r="BJ99" i="9"/>
  <c r="BJ102" i="9"/>
  <c r="BJ117" i="9"/>
  <c r="BD23" i="13"/>
  <c r="BD27" i="13"/>
  <c r="BD36" i="51"/>
  <c r="BF71" i="9"/>
  <c r="BE71" i="9"/>
  <c r="BE85" i="9"/>
  <c r="BE99" i="9"/>
  <c r="BE102" i="9"/>
  <c r="BE117" i="9"/>
  <c r="AY23" i="13"/>
  <c r="AY27" i="13"/>
  <c r="AY36" i="51"/>
  <c r="BG71" i="9"/>
  <c r="BG85" i="9"/>
  <c r="BG99" i="9"/>
  <c r="BG102" i="9"/>
  <c r="BG117" i="9"/>
  <c r="BA23" i="13"/>
  <c r="BA27" i="13"/>
  <c r="BA36" i="51"/>
  <c r="BH71" i="9"/>
  <c r="BL71" i="9"/>
  <c r="BL85" i="9"/>
  <c r="BL99" i="9"/>
  <c r="BL102" i="9"/>
  <c r="BL117" i="9"/>
  <c r="BF23" i="13"/>
  <c r="BF27" i="13"/>
  <c r="BF36" i="51"/>
  <c r="BF85" i="9"/>
  <c r="BF99" i="9"/>
  <c r="BF102" i="9"/>
  <c r="BF117" i="9"/>
  <c r="AZ23" i="13"/>
  <c r="AZ27" i="13"/>
  <c r="AZ36" i="51"/>
  <c r="BD85" i="9"/>
  <c r="BH85" i="9"/>
  <c r="E41" i="13"/>
  <c r="E13" i="54"/>
  <c r="AK106" i="9"/>
  <c r="AH106" i="9"/>
  <c r="BS40" i="51"/>
  <c r="BT40" i="51"/>
  <c r="BU40" i="51"/>
  <c r="BV40" i="51"/>
  <c r="BW40" i="51"/>
  <c r="BX40" i="51"/>
  <c r="BY40" i="51"/>
  <c r="BZ40" i="51"/>
  <c r="CA40" i="51"/>
  <c r="CB40" i="51"/>
  <c r="CC40" i="51"/>
  <c r="CD40" i="51"/>
  <c r="CE40" i="51"/>
  <c r="CF40" i="51"/>
  <c r="CG40" i="51"/>
  <c r="CH40" i="51"/>
  <c r="CI40" i="51"/>
  <c r="CJ40" i="51"/>
  <c r="CK40" i="51"/>
  <c r="CL40" i="51"/>
  <c r="CM40" i="51"/>
  <c r="CN40" i="51"/>
  <c r="CO40" i="51"/>
  <c r="CP40" i="51"/>
  <c r="CQ40" i="51"/>
  <c r="CR40" i="51"/>
  <c r="CS40" i="51"/>
  <c r="CT40" i="51"/>
  <c r="CU40" i="51"/>
  <c r="CV40" i="51"/>
  <c r="CW40" i="51"/>
  <c r="CX40" i="51"/>
  <c r="CY40" i="51"/>
  <c r="CZ40" i="51"/>
  <c r="DA40" i="51"/>
  <c r="DB40" i="51"/>
  <c r="DC40" i="51"/>
  <c r="DD40" i="51"/>
  <c r="DE40" i="51"/>
  <c r="DF40" i="51"/>
  <c r="DG40" i="51"/>
  <c r="DH40" i="51"/>
  <c r="AS111" i="9"/>
  <c r="AT111" i="9"/>
  <c r="AX111" i="9"/>
  <c r="AY111" i="9"/>
  <c r="BC111" i="9"/>
  <c r="AR111" i="9"/>
  <c r="AZ111" i="9"/>
  <c r="AU111" i="9"/>
  <c r="BB111" i="9"/>
  <c r="BA111" i="9"/>
  <c r="M93" i="9"/>
  <c r="M117" i="9"/>
  <c r="G23" i="13"/>
  <c r="G27" i="13"/>
  <c r="G36" i="51"/>
  <c r="H93" i="9"/>
  <c r="N93" i="9"/>
  <c r="L93" i="9"/>
  <c r="L117" i="9"/>
  <c r="F23" i="13"/>
  <c r="F27" i="13"/>
  <c r="F36" i="51"/>
  <c r="R93" i="9"/>
  <c r="AH87" i="9"/>
  <c r="AH111" i="9"/>
  <c r="AH117" i="9"/>
  <c r="AB23" i="13"/>
  <c r="AB27" i="13"/>
  <c r="AB36" i="51"/>
  <c r="AK111" i="9"/>
  <c r="C17" i="51"/>
  <c r="B12" i="54"/>
  <c r="K130" i="9"/>
  <c r="BH102" i="9"/>
  <c r="BD102" i="9"/>
  <c r="BH99" i="9"/>
  <c r="BH117" i="9"/>
  <c r="BB23" i="13"/>
  <c r="BB27" i="13"/>
  <c r="BB36" i="51"/>
  <c r="BD99" i="9"/>
  <c r="AB70" i="9"/>
  <c r="AB117" i="9"/>
  <c r="V23" i="13"/>
  <c r="V27" i="13"/>
  <c r="V36" i="51"/>
  <c r="T70" i="9"/>
  <c r="T117" i="9"/>
  <c r="N23" i="13"/>
  <c r="W70" i="9"/>
  <c r="W117" i="9"/>
  <c r="Q23" i="13"/>
  <c r="Q27" i="13"/>
  <c r="Q36" i="51"/>
  <c r="X70" i="9"/>
  <c r="X117" i="9"/>
  <c r="R23" i="13"/>
  <c r="R27" i="13"/>
  <c r="R36" i="51"/>
  <c r="AA70" i="9"/>
  <c r="AA117" i="9"/>
  <c r="U23" i="13"/>
  <c r="U27" i="13"/>
  <c r="U36" i="51"/>
  <c r="AC70" i="9"/>
  <c r="AC117" i="9"/>
  <c r="W23" i="13"/>
  <c r="W27" i="13"/>
  <c r="W36" i="51"/>
  <c r="Y70" i="9"/>
  <c r="Y117" i="9"/>
  <c r="S23" i="13"/>
  <c r="S27" i="13"/>
  <c r="S36" i="51"/>
  <c r="AE70" i="9"/>
  <c r="AE117" i="9"/>
  <c r="Y23" i="13"/>
  <c r="Y27" i="13"/>
  <c r="Y36" i="51"/>
  <c r="V70" i="9"/>
  <c r="V117" i="9"/>
  <c r="P23" i="13"/>
  <c r="P27" i="13"/>
  <c r="P36" i="51"/>
  <c r="AD70" i="9"/>
  <c r="AD117" i="9"/>
  <c r="X23" i="13"/>
  <c r="X27" i="13"/>
  <c r="X36" i="51"/>
  <c r="U70" i="9"/>
  <c r="U117" i="9"/>
  <c r="O23" i="13"/>
  <c r="Z70" i="9"/>
  <c r="Z117" i="9"/>
  <c r="T23" i="13"/>
  <c r="T27" i="13"/>
  <c r="T36" i="51"/>
  <c r="K131" i="9"/>
  <c r="J135" i="9"/>
  <c r="AK87" i="9"/>
  <c r="AK117" i="9"/>
  <c r="AE23" i="13"/>
  <c r="AE27" i="13"/>
  <c r="AE36" i="51"/>
  <c r="H144" i="9"/>
  <c r="O27" i="13"/>
  <c r="O36" i="51"/>
  <c r="M27" i="13"/>
  <c r="M36" i="51"/>
  <c r="G35" i="53"/>
  <c r="E15" i="51"/>
  <c r="B20" i="51"/>
  <c r="CO36" i="51"/>
  <c r="CO37" i="51"/>
  <c r="AE89" i="51"/>
  <c r="AE37" i="51"/>
  <c r="AE90" i="51"/>
  <c r="AE92" i="51"/>
  <c r="DJ36" i="51"/>
  <c r="DJ37" i="51"/>
  <c r="AZ37" i="51"/>
  <c r="AZ90" i="51"/>
  <c r="AZ92" i="51"/>
  <c r="AZ89" i="51"/>
  <c r="CS36" i="51"/>
  <c r="CS37" i="51"/>
  <c r="AI37" i="51"/>
  <c r="AI90" i="51"/>
  <c r="AI92" i="51"/>
  <c r="AI89" i="51"/>
  <c r="AK37" i="51"/>
  <c r="AK90" i="51"/>
  <c r="AK92" i="51"/>
  <c r="CU36" i="51"/>
  <c r="CU37" i="51"/>
  <c r="AK89" i="51"/>
  <c r="J89" i="51"/>
  <c r="BT36" i="51"/>
  <c r="BT37" i="51"/>
  <c r="J37" i="51"/>
  <c r="J90" i="51"/>
  <c r="J92" i="51"/>
  <c r="C37" i="51"/>
  <c r="C90" i="51"/>
  <c r="C92" i="51"/>
  <c r="BM36" i="51"/>
  <c r="BM37" i="51"/>
  <c r="C89" i="51"/>
  <c r="M37" i="51"/>
  <c r="M90" i="51"/>
  <c r="M92" i="51"/>
  <c r="BW36" i="51"/>
  <c r="BW37" i="51"/>
  <c r="M89" i="51"/>
  <c r="BC89" i="51"/>
  <c r="DM36" i="51"/>
  <c r="DM37" i="51"/>
  <c r="BC37" i="51"/>
  <c r="BC90" i="51"/>
  <c r="BC92" i="51"/>
  <c r="BI89" i="51"/>
  <c r="DS36" i="51"/>
  <c r="DS37" i="51"/>
  <c r="BI37" i="51"/>
  <c r="BI90" i="51"/>
  <c r="BI92" i="51"/>
  <c r="BA37" i="51"/>
  <c r="BA90" i="51"/>
  <c r="BA92" i="51"/>
  <c r="DK36" i="51"/>
  <c r="DK37" i="51"/>
  <c r="BA89" i="51"/>
  <c r="BD89" i="51"/>
  <c r="BD37" i="51"/>
  <c r="BD90" i="51"/>
  <c r="BD92" i="51"/>
  <c r="DN36" i="51"/>
  <c r="DN37" i="51"/>
  <c r="AQ89" i="51"/>
  <c r="DA36" i="51"/>
  <c r="DA37" i="51"/>
  <c r="AQ37" i="51"/>
  <c r="AQ90" i="51"/>
  <c r="AQ92" i="51"/>
  <c r="AC89" i="51"/>
  <c r="AC37" i="51"/>
  <c r="AC90" i="51"/>
  <c r="AC92" i="51"/>
  <c r="CM36" i="51"/>
  <c r="CM37" i="51"/>
  <c r="AA37" i="51"/>
  <c r="AA90" i="51"/>
  <c r="AA92" i="51"/>
  <c r="AA89" i="51"/>
  <c r="CK36" i="51"/>
  <c r="CK37" i="51"/>
  <c r="Z27" i="13"/>
  <c r="Z36" i="51"/>
  <c r="D47" i="13"/>
  <c r="I89" i="51"/>
  <c r="BS36" i="51"/>
  <c r="BS37" i="51"/>
  <c r="I37" i="51"/>
  <c r="I90" i="51"/>
  <c r="I92" i="51"/>
  <c r="BH37" i="51"/>
  <c r="BH90" i="51"/>
  <c r="BH92" i="51"/>
  <c r="DR36" i="51"/>
  <c r="DR37" i="51"/>
  <c r="BH89" i="51"/>
  <c r="BP36" i="51"/>
  <c r="BP37" i="51"/>
  <c r="F89" i="51"/>
  <c r="F37" i="51"/>
  <c r="F90" i="51"/>
  <c r="F92" i="51"/>
  <c r="BG37" i="51"/>
  <c r="BG90" i="51"/>
  <c r="BG92" i="51"/>
  <c r="BG89" i="51"/>
  <c r="DQ36" i="51"/>
  <c r="DQ37" i="51"/>
  <c r="D89" i="51"/>
  <c r="BN36" i="51"/>
  <c r="BN37" i="51"/>
  <c r="D37" i="51"/>
  <c r="D90" i="51"/>
  <c r="D92" i="51"/>
  <c r="AP37" i="51"/>
  <c r="AP90" i="51"/>
  <c r="AP92" i="51"/>
  <c r="AP89" i="51"/>
  <c r="CZ36" i="51"/>
  <c r="CZ37" i="51"/>
  <c r="AJ89" i="51"/>
  <c r="CT36" i="51"/>
  <c r="CT37" i="51"/>
  <c r="AJ37" i="51"/>
  <c r="AJ90" i="51"/>
  <c r="AJ92" i="51"/>
  <c r="CN36" i="51"/>
  <c r="CN37" i="51"/>
  <c r="AD37" i="51"/>
  <c r="AD90" i="51"/>
  <c r="AD92" i="51"/>
  <c r="AD89" i="51"/>
  <c r="K89" i="51"/>
  <c r="K37" i="51"/>
  <c r="K90" i="51"/>
  <c r="K92" i="51"/>
  <c r="BU36" i="51"/>
  <c r="BU37" i="51"/>
  <c r="BE89" i="51"/>
  <c r="BE37" i="51"/>
  <c r="BE90" i="51"/>
  <c r="BE92" i="51"/>
  <c r="DO36" i="51"/>
  <c r="DO37" i="51"/>
  <c r="G89" i="51"/>
  <c r="BQ36" i="51"/>
  <c r="BQ37" i="51"/>
  <c r="G37" i="51"/>
  <c r="G90" i="51"/>
  <c r="G92" i="51"/>
  <c r="BF89" i="51"/>
  <c r="DP36" i="51"/>
  <c r="DP37" i="51"/>
  <c r="BF37" i="51"/>
  <c r="BF90" i="51"/>
  <c r="BF92" i="51"/>
  <c r="AY89" i="51"/>
  <c r="DI36" i="51"/>
  <c r="CP36" i="51"/>
  <c r="CP37" i="51"/>
  <c r="AF89" i="51"/>
  <c r="AF37" i="51"/>
  <c r="AF90" i="51"/>
  <c r="AF92" i="51"/>
  <c r="AG89" i="51"/>
  <c r="CQ36" i="51"/>
  <c r="CQ37" i="51"/>
  <c r="AG37" i="51"/>
  <c r="AG90" i="51"/>
  <c r="AG92" i="51"/>
  <c r="CR36" i="51"/>
  <c r="CR37" i="51"/>
  <c r="AH89" i="51"/>
  <c r="AH37" i="51"/>
  <c r="AH90" i="51"/>
  <c r="AH92" i="51"/>
  <c r="BO36" i="51"/>
  <c r="BO37" i="51"/>
  <c r="E89" i="51"/>
  <c r="E37" i="51"/>
  <c r="E90" i="51"/>
  <c r="E92" i="51"/>
  <c r="T89" i="51"/>
  <c r="CD36" i="51"/>
  <c r="CD37" i="51"/>
  <c r="S89" i="51"/>
  <c r="CC36" i="51"/>
  <c r="CC37" i="51"/>
  <c r="S37" i="51"/>
  <c r="S90" i="51"/>
  <c r="S92" i="51"/>
  <c r="X89" i="51"/>
  <c r="CH36" i="51"/>
  <c r="CH37" i="51"/>
  <c r="X37" i="51"/>
  <c r="X90" i="51"/>
  <c r="X92" i="51"/>
  <c r="CG36" i="51"/>
  <c r="CG37" i="51"/>
  <c r="W89" i="51"/>
  <c r="W37" i="51"/>
  <c r="W90" i="51"/>
  <c r="W92" i="51"/>
  <c r="N27" i="13"/>
  <c r="N36" i="51"/>
  <c r="C47" i="13"/>
  <c r="J138" i="9"/>
  <c r="K138" i="9"/>
  <c r="AX117" i="9"/>
  <c r="AR23" i="13"/>
  <c r="AR27" i="13"/>
  <c r="AR36" i="51"/>
  <c r="BC117" i="9"/>
  <c r="AW23" i="13"/>
  <c r="AW27" i="13"/>
  <c r="AW36" i="51"/>
  <c r="AT117" i="9"/>
  <c r="AN23" i="13"/>
  <c r="AN27" i="13"/>
  <c r="AN36" i="51"/>
  <c r="K140" i="9"/>
  <c r="K136" i="9"/>
  <c r="K139" i="9"/>
  <c r="K144" i="9"/>
  <c r="G17" i="51"/>
  <c r="F12" i="54"/>
  <c r="O37" i="51"/>
  <c r="O90" i="51"/>
  <c r="O92" i="51"/>
  <c r="O89" i="51"/>
  <c r="BY36" i="51"/>
  <c r="BY37" i="51"/>
  <c r="CL36" i="51"/>
  <c r="CL37" i="51"/>
  <c r="AB89" i="51"/>
  <c r="AB37" i="51"/>
  <c r="AB90" i="51"/>
  <c r="AB92" i="51"/>
  <c r="P37" i="51"/>
  <c r="P90" i="51"/>
  <c r="P92" i="51"/>
  <c r="P89" i="51"/>
  <c r="BZ36" i="51"/>
  <c r="BZ37" i="51"/>
  <c r="CE36" i="51"/>
  <c r="CE37" i="51"/>
  <c r="U89" i="51"/>
  <c r="U37" i="51"/>
  <c r="U90" i="51"/>
  <c r="U92" i="51"/>
  <c r="CF36" i="51"/>
  <c r="CF37" i="51"/>
  <c r="V89" i="51"/>
  <c r="V37" i="51"/>
  <c r="V90" i="51"/>
  <c r="V92" i="51"/>
  <c r="T37" i="51"/>
  <c r="T90" i="51"/>
  <c r="T92" i="51"/>
  <c r="AU117" i="9"/>
  <c r="AO23" i="13"/>
  <c r="AO27" i="13"/>
  <c r="AO36" i="51"/>
  <c r="BA117" i="9"/>
  <c r="AU23" i="13"/>
  <c r="AU27" i="13"/>
  <c r="AU36" i="51"/>
  <c r="H117" i="9"/>
  <c r="B23" i="13"/>
  <c r="AY88" i="51"/>
  <c r="DI35" i="51"/>
  <c r="AY37" i="51"/>
  <c r="AY90" i="51"/>
  <c r="AY92" i="51"/>
  <c r="L140" i="9"/>
  <c r="L129" i="9"/>
  <c r="L136" i="9"/>
  <c r="L144" i="9"/>
  <c r="Y37" i="51"/>
  <c r="Y90" i="51"/>
  <c r="Y92" i="51"/>
  <c r="Y89" i="51"/>
  <c r="CI36" i="51"/>
  <c r="CI37" i="51"/>
  <c r="CB36" i="51"/>
  <c r="CB37" i="51"/>
  <c r="R37" i="51"/>
  <c r="R90" i="51"/>
  <c r="R92" i="51"/>
  <c r="R89" i="51"/>
  <c r="BB37" i="51"/>
  <c r="BB90" i="51"/>
  <c r="BB92" i="51"/>
  <c r="BB89" i="51"/>
  <c r="DL36" i="51"/>
  <c r="DL37" i="51"/>
  <c r="J133" i="9"/>
  <c r="AS117" i="9"/>
  <c r="AM23" i="13"/>
  <c r="AM27" i="13"/>
  <c r="AM36" i="51"/>
  <c r="AZ117" i="9"/>
  <c r="AT23" i="13"/>
  <c r="AT27" i="13"/>
  <c r="AT36" i="51"/>
  <c r="J142" i="9"/>
  <c r="R117" i="9"/>
  <c r="L23" i="13"/>
  <c r="L27" i="13"/>
  <c r="L36" i="51"/>
  <c r="N117" i="9"/>
  <c r="H23" i="13"/>
  <c r="H27" i="13"/>
  <c r="H36" i="51"/>
  <c r="BD117" i="9"/>
  <c r="AX23" i="13"/>
  <c r="Q37" i="51"/>
  <c r="Q90" i="51"/>
  <c r="Q92" i="51"/>
  <c r="CA36" i="51"/>
  <c r="CA37" i="51"/>
  <c r="Q89" i="51"/>
  <c r="DI40" i="51"/>
  <c r="DJ40" i="51"/>
  <c r="DK40" i="51"/>
  <c r="DL40" i="51"/>
  <c r="DM40" i="51"/>
  <c r="DN40" i="51"/>
  <c r="DO40" i="51"/>
  <c r="DP40" i="51"/>
  <c r="DQ40" i="51"/>
  <c r="DR40" i="51"/>
  <c r="DS40" i="51"/>
  <c r="AY117" i="9"/>
  <c r="AS23" i="13"/>
  <c r="AS27" i="13"/>
  <c r="AS36" i="51"/>
  <c r="AR117" i="9"/>
  <c r="AL23" i="13"/>
  <c r="BB117" i="9"/>
  <c r="AV23" i="13"/>
  <c r="AV27" i="13"/>
  <c r="AV36" i="51"/>
  <c r="DI37" i="51"/>
  <c r="F15" i="51"/>
  <c r="B21" i="51"/>
  <c r="F47" i="13"/>
  <c r="AX27" i="13"/>
  <c r="AX36" i="51"/>
  <c r="AV89" i="51"/>
  <c r="AV37" i="51"/>
  <c r="AV90" i="51"/>
  <c r="AV92" i="51"/>
  <c r="DF36" i="51"/>
  <c r="DF37" i="51"/>
  <c r="J144" i="9"/>
  <c r="CX36" i="51"/>
  <c r="CX37" i="51"/>
  <c r="AN89" i="51"/>
  <c r="AN37" i="51"/>
  <c r="AN90" i="51"/>
  <c r="AN92" i="51"/>
  <c r="AO37" i="51"/>
  <c r="AO90" i="51"/>
  <c r="AO92" i="51"/>
  <c r="CY36" i="51"/>
  <c r="CY37" i="51"/>
  <c r="AO89" i="51"/>
  <c r="H37" i="51"/>
  <c r="H90" i="51"/>
  <c r="H92" i="51"/>
  <c r="H89" i="51"/>
  <c r="BR36" i="51"/>
  <c r="BR37" i="51"/>
  <c r="AT89" i="51"/>
  <c r="DD36" i="51"/>
  <c r="DD37" i="51"/>
  <c r="AT37" i="51"/>
  <c r="AT90" i="51"/>
  <c r="AT92" i="51"/>
  <c r="B27" i="13"/>
  <c r="B47" i="13"/>
  <c r="AW89" i="51"/>
  <c r="AW37" i="51"/>
  <c r="AW90" i="51"/>
  <c r="AW92" i="51"/>
  <c r="DG36" i="51"/>
  <c r="DG37" i="51"/>
  <c r="N37" i="51"/>
  <c r="N90" i="51"/>
  <c r="N92" i="51"/>
  <c r="BX36" i="51"/>
  <c r="BX37" i="51"/>
  <c r="N89" i="51"/>
  <c r="CJ36" i="51"/>
  <c r="CJ37" i="51"/>
  <c r="Z37" i="51"/>
  <c r="Z90" i="51"/>
  <c r="Z92" i="51"/>
  <c r="Z89" i="51"/>
  <c r="AL27" i="13"/>
  <c r="AL36" i="51"/>
  <c r="E47" i="13"/>
  <c r="AS89" i="51"/>
  <c r="AS37" i="51"/>
  <c r="AS90" i="51"/>
  <c r="AS92" i="51"/>
  <c r="DC36" i="51"/>
  <c r="DC37" i="51"/>
  <c r="L89" i="51"/>
  <c r="L37" i="51"/>
  <c r="L90" i="51"/>
  <c r="L92" i="51"/>
  <c r="BV36" i="51"/>
  <c r="BV37" i="51"/>
  <c r="AM89" i="51"/>
  <c r="CW36" i="51"/>
  <c r="CW37" i="51"/>
  <c r="AM37" i="51"/>
  <c r="AM90" i="51"/>
  <c r="AM92" i="51"/>
  <c r="DE36" i="51"/>
  <c r="DE37" i="51"/>
  <c r="AU37" i="51"/>
  <c r="AU90" i="51"/>
  <c r="AU92" i="51"/>
  <c r="AU89" i="51"/>
  <c r="DB36" i="51"/>
  <c r="DB37" i="51"/>
  <c r="AR89" i="51"/>
  <c r="AR37" i="51"/>
  <c r="AR90" i="51"/>
  <c r="AR92" i="51"/>
  <c r="C19" i="54"/>
  <c r="C23" i="54"/>
  <c r="D18" i="51"/>
  <c r="D20" i="51"/>
  <c r="D21" i="51"/>
  <c r="D22" i="51"/>
  <c r="D23" i="51"/>
  <c r="C51" i="13"/>
  <c r="D19" i="54"/>
  <c r="D23" i="54"/>
  <c r="E18" i="51"/>
  <c r="E21" i="51"/>
  <c r="E22" i="51"/>
  <c r="E23" i="51"/>
  <c r="D51" i="13"/>
  <c r="G15" i="51"/>
  <c r="B23" i="51"/>
  <c r="B22" i="51"/>
  <c r="C18" i="51"/>
  <c r="C19" i="51"/>
  <c r="B51" i="13"/>
  <c r="B19" i="54"/>
  <c r="B23" i="54"/>
  <c r="CV36" i="51"/>
  <c r="CV37" i="51"/>
  <c r="AL89" i="51"/>
  <c r="AL37" i="51"/>
  <c r="AL90" i="51"/>
  <c r="AL92" i="51"/>
  <c r="B29" i="13"/>
  <c r="B36" i="51"/>
  <c r="F18" i="51"/>
  <c r="F22" i="51"/>
  <c r="F23" i="51"/>
  <c r="E51" i="13"/>
  <c r="E19" i="54"/>
  <c r="E23" i="54"/>
  <c r="AX89" i="51"/>
  <c r="AX37" i="51"/>
  <c r="AX90" i="51"/>
  <c r="AX92" i="51"/>
  <c r="DH36" i="51"/>
  <c r="DH37" i="51"/>
  <c r="F19" i="54"/>
  <c r="F23" i="54"/>
  <c r="F51" i="13"/>
  <c r="G18" i="51"/>
  <c r="G23" i="51"/>
  <c r="BL36" i="51"/>
  <c r="B37" i="51"/>
  <c r="B89" i="51"/>
  <c r="B30" i="13"/>
  <c r="C13" i="13"/>
  <c r="C19" i="13"/>
  <c r="C20" i="51"/>
  <c r="C24" i="51"/>
  <c r="B5" i="54"/>
  <c r="B38" i="51"/>
  <c r="B90" i="51"/>
  <c r="B92" i="51"/>
  <c r="C21" i="51"/>
  <c r="D24" i="51"/>
  <c r="C5" i="54"/>
  <c r="C20" i="13"/>
  <c r="C29" i="13"/>
  <c r="BL37" i="51"/>
  <c r="BL41" i="51"/>
  <c r="BM41" i="51"/>
  <c r="BN41" i="51"/>
  <c r="BO41" i="51"/>
  <c r="BP41" i="51"/>
  <c r="BQ41" i="51"/>
  <c r="BR41" i="51"/>
  <c r="BS41" i="51"/>
  <c r="BT41" i="51"/>
  <c r="BU41" i="51"/>
  <c r="BV41" i="51"/>
  <c r="BW41" i="51"/>
  <c r="BX41" i="51"/>
  <c r="BY41" i="51"/>
  <c r="BZ41" i="51"/>
  <c r="CA41" i="51"/>
  <c r="CB41" i="51"/>
  <c r="CC41" i="51"/>
  <c r="CD41" i="51"/>
  <c r="CE41" i="51"/>
  <c r="CF41" i="51"/>
  <c r="CG41" i="51"/>
  <c r="CH41" i="51"/>
  <c r="CI41" i="51"/>
  <c r="CJ41" i="51"/>
  <c r="CK41" i="51"/>
  <c r="CL41" i="51"/>
  <c r="CM41" i="51"/>
  <c r="CN41" i="51"/>
  <c r="CO41" i="51"/>
  <c r="CP41" i="51"/>
  <c r="CQ41" i="51"/>
  <c r="CR41" i="51"/>
  <c r="CS41" i="51"/>
  <c r="CT41" i="51"/>
  <c r="CU41" i="51"/>
  <c r="CV41" i="51"/>
  <c r="CW41" i="51"/>
  <c r="CX41" i="51"/>
  <c r="CY41" i="51"/>
  <c r="CZ41" i="51"/>
  <c r="DA41" i="51"/>
  <c r="DB41" i="51"/>
  <c r="DC41" i="51"/>
  <c r="DD41" i="51"/>
  <c r="DE41" i="51"/>
  <c r="DF41" i="51"/>
  <c r="DG41" i="51"/>
  <c r="DH41" i="51"/>
  <c r="DI41" i="51"/>
  <c r="DJ41" i="51"/>
  <c r="DK41" i="51"/>
  <c r="DL41" i="51"/>
  <c r="DM41" i="51"/>
  <c r="DN41" i="51"/>
  <c r="DO41" i="51"/>
  <c r="DP41" i="51"/>
  <c r="DQ41" i="51"/>
  <c r="DR41" i="51"/>
  <c r="DS41" i="51"/>
  <c r="C22" i="51"/>
  <c r="E24" i="51"/>
  <c r="D5" i="54"/>
  <c r="D13" i="13"/>
  <c r="C30" i="13"/>
  <c r="D19" i="13"/>
  <c r="C38" i="51"/>
  <c r="BL38" i="51"/>
  <c r="BM38" i="51"/>
  <c r="D38" i="51"/>
  <c r="D20" i="13"/>
  <c r="D29" i="13"/>
  <c r="F24" i="51"/>
  <c r="E5" i="54"/>
  <c r="C23" i="51"/>
  <c r="G24" i="51"/>
  <c r="F5" i="54"/>
  <c r="D30" i="13"/>
  <c r="E19" i="13"/>
  <c r="E13" i="13"/>
  <c r="E38" i="51"/>
  <c r="BN38" i="51"/>
  <c r="BO38" i="51"/>
  <c r="F38" i="51"/>
  <c r="E20" i="13"/>
  <c r="E29" i="13"/>
  <c r="BP38" i="51"/>
  <c r="G38" i="51"/>
  <c r="F13" i="13"/>
  <c r="E30" i="13"/>
  <c r="F19" i="13"/>
  <c r="BQ38" i="51"/>
  <c r="H38" i="51"/>
  <c r="F20" i="13"/>
  <c r="F29" i="13"/>
  <c r="F30" i="13"/>
  <c r="G19" i="13"/>
  <c r="G13" i="13"/>
  <c r="I38" i="51"/>
  <c r="BR38" i="51"/>
  <c r="J38" i="51"/>
  <c r="BS38" i="51"/>
  <c r="G20" i="13"/>
  <c r="G29" i="13"/>
  <c r="H13" i="13"/>
  <c r="H19" i="13"/>
  <c r="H20" i="13"/>
  <c r="H29" i="13"/>
  <c r="G30" i="13"/>
  <c r="BT38" i="51"/>
  <c r="K38" i="51"/>
  <c r="H30" i="13"/>
  <c r="I13" i="13"/>
  <c r="I19" i="13"/>
  <c r="I20" i="13"/>
  <c r="L38" i="51"/>
  <c r="BU38" i="51"/>
  <c r="I29" i="13"/>
  <c r="J13" i="13"/>
  <c r="BV38" i="51"/>
  <c r="M38" i="51"/>
  <c r="J19" i="13"/>
  <c r="J20" i="13"/>
  <c r="I30" i="13"/>
  <c r="J29" i="13"/>
  <c r="J30" i="13"/>
  <c r="BW38" i="51"/>
  <c r="N38" i="51"/>
  <c r="K19" i="13"/>
  <c r="K20" i="13"/>
  <c r="K13" i="13"/>
  <c r="O38" i="51"/>
  <c r="BX38" i="51"/>
  <c r="K29" i="13"/>
  <c r="L19" i="13"/>
  <c r="L20" i="13"/>
  <c r="L13" i="13"/>
  <c r="L29" i="13"/>
  <c r="K30" i="13"/>
  <c r="P38" i="51"/>
  <c r="BY38" i="51"/>
  <c r="M19" i="13"/>
  <c r="M20" i="13"/>
  <c r="M13" i="13"/>
  <c r="M29" i="13"/>
  <c r="L30" i="13"/>
  <c r="BZ38" i="51"/>
  <c r="Q38" i="51"/>
  <c r="B43" i="13"/>
  <c r="B15" i="54"/>
  <c r="B16" i="54"/>
  <c r="B25" i="54"/>
  <c r="B44" i="13"/>
  <c r="B53" i="13"/>
  <c r="M30" i="13"/>
  <c r="N19" i="13"/>
  <c r="N13" i="13"/>
  <c r="CA38" i="51"/>
  <c r="R38" i="51"/>
  <c r="N20" i="13"/>
  <c r="N29" i="13"/>
  <c r="CB38" i="51"/>
  <c r="S38" i="51"/>
  <c r="B54" i="13"/>
  <c r="C37" i="13"/>
  <c r="CC38" i="51"/>
  <c r="T38" i="51"/>
  <c r="C9" i="54"/>
  <c r="O19" i="13"/>
  <c r="O13" i="13"/>
  <c r="N30" i="13"/>
  <c r="CD38" i="51"/>
  <c r="U38" i="51"/>
  <c r="O20" i="13"/>
  <c r="O29" i="13"/>
  <c r="P19" i="13"/>
  <c r="P13" i="13"/>
  <c r="O30" i="13"/>
  <c r="V38" i="51"/>
  <c r="CE38" i="51"/>
  <c r="CF38" i="51"/>
  <c r="W38" i="51"/>
  <c r="P20" i="13"/>
  <c r="P29" i="13"/>
  <c r="Q19" i="13"/>
  <c r="P30" i="13"/>
  <c r="Q13" i="13"/>
  <c r="CG38" i="51"/>
  <c r="X38" i="51"/>
  <c r="Y38" i="51"/>
  <c r="CH38" i="51"/>
  <c r="Q20" i="13"/>
  <c r="Q29" i="13"/>
  <c r="R19" i="13"/>
  <c r="Q30" i="13"/>
  <c r="R13" i="13"/>
  <c r="CI38" i="51"/>
  <c r="Z38" i="51"/>
  <c r="AA38" i="51"/>
  <c r="CJ38" i="51"/>
  <c r="R20" i="13"/>
  <c r="R29" i="13"/>
  <c r="S13" i="13"/>
  <c r="R30" i="13"/>
  <c r="S19" i="13"/>
  <c r="S20" i="13"/>
  <c r="CK38" i="51"/>
  <c r="AB38" i="51"/>
  <c r="S29" i="13"/>
  <c r="S30" i="13"/>
  <c r="CL38" i="51"/>
  <c r="AC38" i="51"/>
  <c r="T13" i="13"/>
  <c r="T19" i="13"/>
  <c r="T20" i="13"/>
  <c r="T29" i="13"/>
  <c r="U19" i="13"/>
  <c r="U20" i="13"/>
  <c r="AD38" i="51"/>
  <c r="CM38" i="51"/>
  <c r="T30" i="13"/>
  <c r="U13" i="13"/>
  <c r="U29" i="13"/>
  <c r="CN38" i="51"/>
  <c r="AE38" i="51"/>
  <c r="V13" i="13"/>
  <c r="U30" i="13"/>
  <c r="V19" i="13"/>
  <c r="V20" i="13"/>
  <c r="V29" i="13"/>
  <c r="W13" i="13"/>
  <c r="AF38" i="51"/>
  <c r="CO38" i="51"/>
  <c r="W19" i="13"/>
  <c r="W20" i="13"/>
  <c r="W29" i="13"/>
  <c r="V30" i="13"/>
  <c r="AG38" i="51"/>
  <c r="CP38" i="51"/>
  <c r="CQ38" i="51"/>
  <c r="AH38" i="51"/>
  <c r="X13" i="13"/>
  <c r="W30" i="13"/>
  <c r="X19" i="13"/>
  <c r="X20" i="13"/>
  <c r="AI38" i="51"/>
  <c r="CR38" i="51"/>
  <c r="X29" i="13"/>
  <c r="X30" i="13"/>
  <c r="Y19" i="13"/>
  <c r="Y13" i="13"/>
  <c r="AJ38" i="51"/>
  <c r="CS38" i="51"/>
  <c r="CT38" i="51"/>
  <c r="AK38" i="51"/>
  <c r="Y20" i="13"/>
  <c r="Y29" i="13"/>
  <c r="C43" i="13"/>
  <c r="Y30" i="13"/>
  <c r="Z19" i="13"/>
  <c r="Z13" i="13"/>
  <c r="C15" i="54"/>
  <c r="C16" i="54"/>
  <c r="C25" i="54"/>
  <c r="C44" i="13"/>
  <c r="C53" i="13"/>
  <c r="AL38" i="51"/>
  <c r="CU38" i="51"/>
  <c r="D37" i="13"/>
  <c r="C54" i="13"/>
  <c r="AM38" i="51"/>
  <c r="CV38" i="51"/>
  <c r="Z20" i="13"/>
  <c r="Z29" i="13"/>
  <c r="AN38" i="51"/>
  <c r="CW38" i="51"/>
  <c r="Z30" i="13"/>
  <c r="AA13" i="13"/>
  <c r="AA19" i="13"/>
  <c r="D9" i="54"/>
  <c r="AA20" i="13"/>
  <c r="AA29" i="13"/>
  <c r="CX38" i="51"/>
  <c r="AO38" i="51"/>
  <c r="AB19" i="13"/>
  <c r="AB13" i="13"/>
  <c r="AA30" i="13"/>
  <c r="CY38" i="51"/>
  <c r="AP38" i="51"/>
  <c r="AQ38" i="51"/>
  <c r="CZ38" i="51"/>
  <c r="AB20" i="13"/>
  <c r="AB29" i="13"/>
  <c r="AB30" i="13"/>
  <c r="AC13" i="13"/>
  <c r="AC19" i="13"/>
  <c r="AR38" i="51"/>
  <c r="DA38" i="51"/>
  <c r="AC20" i="13"/>
  <c r="AC29" i="13"/>
  <c r="DB38" i="51"/>
  <c r="AS38" i="51"/>
  <c r="AT38" i="51"/>
  <c r="DC38" i="51"/>
  <c r="AD19" i="13"/>
  <c r="AC30" i="13"/>
  <c r="AD13" i="13"/>
  <c r="AD20" i="13"/>
  <c r="AD29" i="13"/>
  <c r="DD38" i="51"/>
  <c r="AU38" i="51"/>
  <c r="DE38" i="51"/>
  <c r="AV38" i="51"/>
  <c r="AD30" i="13"/>
  <c r="AE19" i="13"/>
  <c r="AE20" i="13"/>
  <c r="AE13" i="13"/>
  <c r="AE29" i="13"/>
  <c r="AE30" i="13"/>
  <c r="AW38" i="51"/>
  <c r="DF38" i="51"/>
  <c r="AF13" i="13"/>
  <c r="AF19" i="13"/>
  <c r="AF20" i="13"/>
  <c r="AF29" i="13"/>
  <c r="AF30" i="13"/>
  <c r="AX38" i="51"/>
  <c r="DG38" i="51"/>
  <c r="AG13" i="13"/>
  <c r="AG19" i="13"/>
  <c r="AG20" i="13"/>
  <c r="AG29" i="13"/>
  <c r="AH13" i="13"/>
  <c r="AY38" i="51"/>
  <c r="DH38" i="51"/>
  <c r="AH19" i="13"/>
  <c r="AH20" i="13"/>
  <c r="AH29" i="13"/>
  <c r="AH30" i="13"/>
  <c r="AG30" i="13"/>
  <c r="AZ38" i="51"/>
  <c r="DI38" i="51"/>
  <c r="AI13" i="13"/>
  <c r="AI19" i="13"/>
  <c r="AI20" i="13"/>
  <c r="AI29" i="13"/>
  <c r="DJ38" i="51"/>
  <c r="BA38" i="51"/>
  <c r="AJ13" i="13"/>
  <c r="AJ19" i="13"/>
  <c r="AJ20" i="13"/>
  <c r="AJ29" i="13"/>
  <c r="AI30" i="13"/>
  <c r="DK38" i="51"/>
  <c r="BB38" i="51"/>
  <c r="AK13" i="13"/>
  <c r="AJ30" i="13"/>
  <c r="AK19" i="13"/>
  <c r="BC38" i="51"/>
  <c r="DL38" i="51"/>
  <c r="AK20" i="13"/>
  <c r="AK29" i="13"/>
  <c r="D43" i="13"/>
  <c r="DM38" i="51"/>
  <c r="BD38" i="51"/>
  <c r="DN38" i="51"/>
  <c r="BE38" i="51"/>
  <c r="D15" i="54"/>
  <c r="D16" i="54"/>
  <c r="D25" i="54"/>
  <c r="D44" i="13"/>
  <c r="D53" i="13"/>
  <c r="AL13" i="13"/>
  <c r="AL19" i="13"/>
  <c r="AK30" i="13"/>
  <c r="E37" i="13"/>
  <c r="D54" i="13"/>
  <c r="DO38" i="51"/>
  <c r="BF38" i="51"/>
  <c r="AL20" i="13"/>
  <c r="AL29" i="13"/>
  <c r="BG38" i="51"/>
  <c r="DP38" i="51"/>
  <c r="AL30" i="13"/>
  <c r="AM13" i="13"/>
  <c r="AM19" i="13"/>
  <c r="E9" i="54"/>
  <c r="AM20" i="13"/>
  <c r="AM29" i="13"/>
  <c r="BH38" i="51"/>
  <c r="DQ38" i="51"/>
  <c r="DR38" i="51"/>
  <c r="BI38" i="51"/>
  <c r="DS38" i="51"/>
  <c r="AM30" i="13"/>
  <c r="AN19" i="13"/>
  <c r="AN13" i="13"/>
  <c r="AN20" i="13"/>
  <c r="AN29" i="13"/>
  <c r="AO13" i="13"/>
  <c r="AN30" i="13"/>
  <c r="AO19" i="13"/>
  <c r="AO20" i="13"/>
  <c r="AO29" i="13"/>
  <c r="AP19" i="13"/>
  <c r="AP13" i="13"/>
  <c r="AO30" i="13"/>
  <c r="AP20" i="13"/>
  <c r="AP29" i="13"/>
  <c r="AP30" i="13"/>
  <c r="AQ19" i="13"/>
  <c r="AQ20" i="13"/>
  <c r="AQ13" i="13"/>
  <c r="AQ29" i="13"/>
  <c r="AQ30" i="13"/>
  <c r="AR13" i="13"/>
  <c r="AR19" i="13"/>
  <c r="AR20" i="13"/>
  <c r="AR29" i="13"/>
  <c r="AS19" i="13"/>
  <c r="AS20" i="13"/>
  <c r="AR30" i="13"/>
  <c r="AS13" i="13"/>
  <c r="AS29" i="13"/>
  <c r="AT19" i="13"/>
  <c r="AT20" i="13"/>
  <c r="AS30" i="13"/>
  <c r="AT13" i="13"/>
  <c r="AT29" i="13"/>
  <c r="AU13" i="13"/>
  <c r="AU19" i="13"/>
  <c r="AU20" i="13"/>
  <c r="AU29" i="13"/>
  <c r="AT30" i="13"/>
  <c r="AU30" i="13"/>
  <c r="AV19" i="13"/>
  <c r="AV20" i="13"/>
  <c r="AV13" i="13"/>
  <c r="AV29" i="13"/>
  <c r="AW19" i="13"/>
  <c r="AW13" i="13"/>
  <c r="AV30" i="13"/>
  <c r="AW20" i="13"/>
  <c r="AW29" i="13"/>
  <c r="E43" i="13"/>
  <c r="E15" i="54"/>
  <c r="E16" i="54"/>
  <c r="E25" i="54"/>
  <c r="E44" i="13"/>
  <c r="E53" i="13"/>
  <c r="AW30" i="13"/>
  <c r="AX19" i="13"/>
  <c r="AX20" i="13"/>
  <c r="AX13" i="13"/>
  <c r="AX29" i="13"/>
  <c r="E54" i="13"/>
  <c r="F37" i="13"/>
  <c r="F9" i="54"/>
  <c r="AY13" i="13"/>
  <c r="AY19" i="13"/>
  <c r="AY20" i="13"/>
  <c r="AY29" i="13"/>
  <c r="AX30" i="13"/>
  <c r="AY30" i="13"/>
  <c r="AZ13" i="13"/>
  <c r="AZ19" i="13"/>
  <c r="AZ20" i="13"/>
  <c r="AZ29" i="13"/>
  <c r="BA19" i="13"/>
  <c r="AZ30" i="13"/>
  <c r="BA13" i="13"/>
  <c r="BA20" i="13"/>
  <c r="BA29" i="13"/>
  <c r="BB19" i="13"/>
  <c r="BB13" i="13"/>
  <c r="BA30" i="13"/>
  <c r="BB20" i="13"/>
  <c r="BB29" i="13"/>
  <c r="BB30" i="13"/>
  <c r="BC19" i="13"/>
  <c r="BC20" i="13"/>
  <c r="BC13" i="13"/>
  <c r="BC29" i="13"/>
  <c r="BD19" i="13"/>
  <c r="BD20" i="13"/>
  <c r="BD13" i="13"/>
  <c r="BD29" i="13"/>
  <c r="BC30" i="13"/>
  <c r="BE13" i="13"/>
  <c r="BE19" i="13"/>
  <c r="BE20" i="13"/>
  <c r="BE29" i="13"/>
  <c r="BF13" i="13"/>
  <c r="BD30" i="13"/>
  <c r="BF19" i="13"/>
  <c r="BF20" i="13"/>
  <c r="BF29" i="13"/>
  <c r="BG19" i="13"/>
  <c r="BG20" i="13"/>
  <c r="BE30" i="13"/>
  <c r="BF30" i="13"/>
  <c r="BG13" i="13"/>
  <c r="BG29" i="13"/>
  <c r="BG30" i="13"/>
  <c r="BH13" i="13"/>
  <c r="BH19" i="13"/>
  <c r="BH20" i="13"/>
  <c r="BH29" i="13"/>
  <c r="BI19" i="13"/>
  <c r="BH30" i="13"/>
  <c r="BI13" i="13"/>
  <c r="BI20" i="13"/>
  <c r="BI29" i="13"/>
  <c r="BI30" i="13"/>
  <c r="F43" i="13"/>
  <c r="F15" i="54"/>
  <c r="F16" i="54"/>
  <c r="F25" i="54"/>
  <c r="F44" i="13"/>
  <c r="F53" i="13"/>
  <c r="F5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osol</author>
  </authors>
  <commentList>
    <comment ref="D35" authorId="0" shapeId="0" xr:uid="{00000000-0006-0000-0000-000001000000}">
      <text>
        <r>
          <rPr>
            <b/>
            <sz val="8"/>
            <color indexed="81"/>
            <rFont val="Tahoma"/>
            <family val="2"/>
          </rPr>
          <t>osol:</t>
        </r>
        <r>
          <rPr>
            <sz val="8"/>
            <color indexed="81"/>
            <rFont val="Tahoma"/>
            <family val="2"/>
          </rPr>
          <t xml:space="preserve">
Este campo refere-se ao tempo de duração da máquina/equipamento.</t>
        </r>
      </text>
    </comment>
    <comment ref="C123" authorId="0" shapeId="0" xr:uid="{00000000-0006-0000-0000-000002000000}">
      <text>
        <r>
          <rPr>
            <b/>
            <sz val="8"/>
            <color indexed="81"/>
            <rFont val="Tahoma"/>
            <family val="2"/>
          </rPr>
          <t>osol:</t>
        </r>
        <r>
          <rPr>
            <sz val="8"/>
            <color indexed="81"/>
            <rFont val="Tahoma"/>
            <family val="2"/>
          </rPr>
          <t xml:space="preserve">
Este campo refere-se ao valor de venda unitário por produto.
</t>
        </r>
      </text>
    </comment>
    <comment ref="D123" authorId="0" shapeId="0" xr:uid="{00000000-0006-0000-0000-000003000000}">
      <text>
        <r>
          <rPr>
            <b/>
            <sz val="8"/>
            <color indexed="81"/>
            <rFont val="Tahoma"/>
            <family val="2"/>
          </rPr>
          <t>osol:</t>
        </r>
        <r>
          <rPr>
            <sz val="8"/>
            <color indexed="81"/>
            <rFont val="Tahoma"/>
            <family val="2"/>
          </rPr>
          <t xml:space="preserve">
Este campo refere-se a quantidade mensal de produto vendido ou a projeção estimada de produto a ser vendido.
</t>
        </r>
      </text>
    </comment>
  </commentList>
</comments>
</file>

<file path=xl/sharedStrings.xml><?xml version="1.0" encoding="utf-8"?>
<sst xmlns="http://schemas.openxmlformats.org/spreadsheetml/2006/main" count="1616" uniqueCount="619">
  <si>
    <t>4. Plano Financeiro</t>
  </si>
  <si>
    <t>A parte financeira do Plano de Negócios é um conjunto de informações e planilhas de cálculos que compõem as projeções e o planejamento financeiro do empreendimento.</t>
  </si>
  <si>
    <t>Ele mostra como esta a situação financeira atual do empreendimento, com isso o empreendedor irá projetar e conduzir as atividades conforme seu planejamento, verificando o melhor caminho a seguir, "estrada de terra ou asfaltada".</t>
  </si>
  <si>
    <t>As Etapas seguintes irão construir o Plano Financeiro do Empreendimento Econômico e Solidário.</t>
  </si>
  <si>
    <t>4.1</t>
  </si>
  <si>
    <t>Máquinas e equipamentos</t>
  </si>
  <si>
    <t>Na planilha o empreendimento irá descrever quais máquinas/equipamentos possui e precisa possuir, seus valores e quantidades para a viabilidade do negócio.</t>
  </si>
  <si>
    <t xml:space="preserve">Exemplo: </t>
  </si>
  <si>
    <t>Máquinas / Equipamentos</t>
  </si>
  <si>
    <t>Existentes</t>
  </si>
  <si>
    <t>Quant.</t>
  </si>
  <si>
    <t>Valor unitário</t>
  </si>
  <si>
    <t>Valor  Total</t>
  </si>
  <si>
    <t>Maquina reta</t>
  </si>
  <si>
    <t>Galoneira</t>
  </si>
  <si>
    <t>Overloque</t>
  </si>
  <si>
    <t>Mesa de corte</t>
  </si>
  <si>
    <t>Tesoura</t>
  </si>
  <si>
    <t>Fita metrica</t>
  </si>
  <si>
    <t>Totais =&gt;</t>
  </si>
  <si>
    <t>À adquirir</t>
  </si>
  <si>
    <t>4.2.</t>
  </si>
  <si>
    <t>Depreciação Máquinas  Equipamentos</t>
  </si>
  <si>
    <t>Na planilha o empreendimento irá descrever o nome das maquinas/equipamentos, os seus valores e o tempo de duração ( para máquinas/equipamentos novos). Em caso de máquinas/equipamentos usados, considerar o tempo de uso.</t>
  </si>
  <si>
    <t>Valor Máq</t>
  </si>
  <si>
    <t>Vida Útil</t>
  </si>
  <si>
    <t>Depreciação Anual</t>
  </si>
  <si>
    <t>Depreciação Mensal</t>
  </si>
  <si>
    <t>Totais=&gt;</t>
  </si>
  <si>
    <t>4.3.</t>
  </si>
  <si>
    <t>Retirada e entradas do capital dos sócios</t>
  </si>
  <si>
    <t>Na planilha o empreendimento irá prencher o valor de retiradas de capital de cada socio e as entradas totais de capital de cada socios, mês a mês.</t>
  </si>
  <si>
    <t>PROJEÇÃO DA RETIRADA DOS SÓCIOS</t>
  </si>
  <si>
    <t>Nº</t>
  </si>
  <si>
    <t>Remuneração dos sócios (Retiradas)</t>
  </si>
  <si>
    <t>Janeiro</t>
  </si>
  <si>
    <t>Fevereiro</t>
  </si>
  <si>
    <t>Março</t>
  </si>
  <si>
    <t>Encargos</t>
  </si>
  <si>
    <t>Quantidade de sócios</t>
  </si>
  <si>
    <t>Total</t>
  </si>
  <si>
    <t>ENTRADAS DE CAPITAL DOS SÓCIOS</t>
  </si>
  <si>
    <t>Entradas</t>
  </si>
  <si>
    <t>cota parte de sócios</t>
  </si>
  <si>
    <t>poupança (coletiva )</t>
  </si>
  <si>
    <t>fundos (férias,décimo terceiro, saúde...)</t>
  </si>
  <si>
    <t>Como preencher a Planilha de Entradas de Capital de Sócios:</t>
  </si>
  <si>
    <r>
      <t xml:space="preserve">Cota parte de sócios - </t>
    </r>
    <r>
      <rPr>
        <sz val="10"/>
        <rFont val="Arial"/>
      </rPr>
      <t xml:space="preserve"> multiplicar o valor da cota parte do mês de cada um, pela quantidade total de sócios. </t>
    </r>
  </si>
  <si>
    <t>Ex: R$ 10,00 x 10 sócios = R$ 100,00</t>
  </si>
  <si>
    <r>
      <t xml:space="preserve">Poupança (coletiva) - </t>
    </r>
    <r>
      <rPr>
        <sz val="10"/>
        <rFont val="Arial"/>
      </rPr>
      <t xml:space="preserve"> multiplicar o valor da poupança do mês de cada um,  pela quantidade total de sócios.</t>
    </r>
  </si>
  <si>
    <t>Ex: R$ 20,00 x 10 sócios = R$ 200,00</t>
  </si>
  <si>
    <r>
      <t>Fundos (férias, 13º, saúde...)</t>
    </r>
    <r>
      <rPr>
        <sz val="10"/>
        <rFont val="Arial"/>
      </rPr>
      <t xml:space="preserve"> - multiplicar o valor do fundos do mês de cada um, pela quantidade total de sócios.</t>
    </r>
  </si>
  <si>
    <t>Ex: R$ 25,00 x 10 sócios = R$ 250,00</t>
  </si>
  <si>
    <t>4.4.</t>
  </si>
  <si>
    <t>Empréstimos</t>
  </si>
  <si>
    <t>Na planilha o empreendimento irá prencher caso haja necessidade de empréstimo para viabilizar maior capacidade de produção e/ou estruturação do empreendimento.</t>
  </si>
  <si>
    <t>Valor do Crédito</t>
  </si>
  <si>
    <t>1) Digite o valor do Crédito</t>
  </si>
  <si>
    <t>Número de prestações</t>
  </si>
  <si>
    <t>2) Digite o número de prestações</t>
  </si>
  <si>
    <t>Carência (em dias)</t>
  </si>
  <si>
    <t>3) Digite os dias de carência</t>
  </si>
  <si>
    <t>Taxa de Juros Mensal</t>
  </si>
  <si>
    <t>4) Digite a taxa de juros mensal (em %)</t>
  </si>
  <si>
    <t>Valor da Prestação</t>
  </si>
  <si>
    <t>Total a pagar</t>
  </si>
  <si>
    <t>4.5.</t>
  </si>
  <si>
    <t>Custos Fixos</t>
  </si>
  <si>
    <t>Na planilha o empreendimento irá preencher todos os custos fixos que terá para o funcionamento do empreendimento (produzindo ou não).</t>
  </si>
  <si>
    <t>Exemplo: Água, luz, telefone, aluguel, combústivel, Impostos</t>
  </si>
  <si>
    <t>Saidas Fixas/Operacionais</t>
  </si>
  <si>
    <t>AGUA</t>
  </si>
  <si>
    <t>LUZ</t>
  </si>
  <si>
    <t>TELEFONE</t>
  </si>
  <si>
    <t>ALUGUEL</t>
  </si>
  <si>
    <t>Recolhimento de Impostos da Cooperativa</t>
  </si>
  <si>
    <t>ISS - 5%</t>
  </si>
  <si>
    <t>PIS - 1%</t>
  </si>
  <si>
    <t>INSS - 15%</t>
  </si>
  <si>
    <t>COFINS - 3%</t>
  </si>
  <si>
    <t>4.6</t>
  </si>
  <si>
    <t>Custos Variáveis e Margem de Contribuição</t>
  </si>
  <si>
    <t xml:space="preserve">Na planilha o empreendimento irá verificar o custo variável e a Margem de contribuição. Custo variável (CV) é todo o custo que entra diretamente na produção do produto e/ou serviço, ou seja,  matéria prima, embalagem, mão de obra, etc. </t>
  </si>
  <si>
    <t xml:space="preserve">A Margem de Contribuição (MC) é o preço de venda (PV) do produto menos o custo variável (CV). </t>
  </si>
  <si>
    <t>Exemplo da planilha do Anexo VI</t>
  </si>
  <si>
    <t>PRODUTO  /  SERVIÇO</t>
  </si>
  <si>
    <t xml:space="preserve">Preço de </t>
  </si>
  <si>
    <t>Custo</t>
  </si>
  <si>
    <t>Margem de</t>
  </si>
  <si>
    <t>Venda</t>
  </si>
  <si>
    <t>Variável</t>
  </si>
  <si>
    <t>Contribuição</t>
  </si>
  <si>
    <t>Unitário</t>
  </si>
  <si>
    <t>PVu</t>
  </si>
  <si>
    <t>CVu</t>
  </si>
  <si>
    <t>MC=PVu-CVu</t>
  </si>
  <si>
    <t>camiseta</t>
  </si>
  <si>
    <t>cueca</t>
  </si>
  <si>
    <t>4.7</t>
  </si>
  <si>
    <t xml:space="preserve">Projeções de Vendas e Produção </t>
  </si>
  <si>
    <t>Na planilha o empreendimento irá preencher os preços de cada produto e/ou serviços que irá oferecer e a quantidade pretendida de venda, mês a mês. Nesta planilha será demosntrada as receitas que os produtos e /ou serviços irão gerar.</t>
  </si>
  <si>
    <t>Projeção de Vendas e Produção</t>
  </si>
  <si>
    <t>Nome do Produto</t>
  </si>
  <si>
    <t>Preço de venda (em $)</t>
  </si>
  <si>
    <t>QUANTIDADE MENSAL VENDIDA</t>
  </si>
  <si>
    <t>Fevereriro</t>
  </si>
  <si>
    <t>RECEITA DE VENDAS DE CADA PRODUTO</t>
  </si>
  <si>
    <t>Receita Total =&gt;</t>
  </si>
  <si>
    <t>4.8</t>
  </si>
  <si>
    <t>Outras Entradas e Saídas</t>
  </si>
  <si>
    <t xml:space="preserve">Na planilha o empreendimento irá preencher as entradas e saídas não previstas no plano de negócios. </t>
  </si>
  <si>
    <t>Exemplo: Saídas: Conserto de máquinas, manutenção elétrica, etc. Entradas: doações de capital, vendas de equipamentos, etc.</t>
  </si>
  <si>
    <t>Histórico das Entradas</t>
  </si>
  <si>
    <t>Doações de Capital</t>
  </si>
  <si>
    <t>Totais de Entradas =&gt;</t>
  </si>
  <si>
    <t xml:space="preserve"> Histórico das Saídas</t>
  </si>
  <si>
    <t>Manutenção de máquinas</t>
  </si>
  <si>
    <t>Contador</t>
  </si>
  <si>
    <t>Totais de Saídas =&gt;</t>
  </si>
  <si>
    <t>4.9</t>
  </si>
  <si>
    <t>Fluxo de Caixa</t>
  </si>
  <si>
    <t xml:space="preserve">Na planilha o empreendimento irá preencher somente o campo de Caixa Inicial, ou seja, o capital que o empreendimento possui em caixa. </t>
  </si>
  <si>
    <t>O Fluxo de Caixa é a planilha fundamental do plano de negócios, ela demosntrará se o plano é viável ou não. Ela irá coletar todas as informações inseridas nas planilhas anteriores e criará o fluxo de caixa do empreendimento mês a mês.</t>
  </si>
  <si>
    <t>ENTRADAS</t>
  </si>
  <si>
    <t>A</t>
  </si>
  <si>
    <t>Caixa inicial</t>
  </si>
  <si>
    <t>B</t>
  </si>
  <si>
    <t>Empréstimo</t>
  </si>
  <si>
    <t>C</t>
  </si>
  <si>
    <t>Entradas de capital dos sócios</t>
  </si>
  <si>
    <t>D</t>
  </si>
  <si>
    <t>Receita de Vendas</t>
  </si>
  <si>
    <t>E</t>
  </si>
  <si>
    <t>Outras entradas</t>
  </si>
  <si>
    <t>TOTAL DE ENTRADAS</t>
  </si>
  <si>
    <t>SAÍDAS</t>
  </si>
  <si>
    <t>F</t>
  </si>
  <si>
    <t>( - ) Saidas de caixa variaveis (custos variáveis)</t>
  </si>
  <si>
    <t>G</t>
  </si>
  <si>
    <t>( - ) Saidas de Caixa fixas (custos fixos)</t>
  </si>
  <si>
    <t>H</t>
  </si>
  <si>
    <t>Pagamento de Empréstimos</t>
  </si>
  <si>
    <t>I</t>
  </si>
  <si>
    <t>Retirada do capital dos Sócios</t>
  </si>
  <si>
    <t>J</t>
  </si>
  <si>
    <t>Depreciação de Máquinas</t>
  </si>
  <si>
    <t>K</t>
  </si>
  <si>
    <t>Total de Recolhimento de Impostos</t>
  </si>
  <si>
    <t>L</t>
  </si>
  <si>
    <t>Outras saídas</t>
  </si>
  <si>
    <t>TOTAL DE SAÍDAS</t>
  </si>
  <si>
    <t>M</t>
  </si>
  <si>
    <t>Saldo Final</t>
  </si>
  <si>
    <t>4.10</t>
  </si>
  <si>
    <t>Ponto de Equilíbrio</t>
  </si>
  <si>
    <t>O Ponto de Equilíbrio é quanto o empreendimento precisa vender de produtos e/ou serviços para que possa, ao menos, pagar os custos fixos (CF) e  custos variáveis (CV).</t>
  </si>
  <si>
    <t xml:space="preserve">Na planilha o empreendimento irá preencher o campo do Ponto de Equilibrio Atual por quantidade de cada produto, ou seja, irá colocar os custos fixos (CF) atuais e Margem de contribuição (MC=PVu-CVu) de cada produto. Assim chegara ao ponto de equilibrio por quantidade de cada produto. </t>
  </si>
  <si>
    <t>Descreva como o empreendimento alcançará o ponto de Equilíbrio.</t>
  </si>
  <si>
    <t xml:space="preserve">10. Detalhamento do ponto de Equilíbrio  </t>
  </si>
  <si>
    <t>Atual</t>
  </si>
  <si>
    <t>q  =   CF + Retirada</t>
  </si>
  <si>
    <t>por Quantidade  (PEq)</t>
  </si>
  <si>
    <t xml:space="preserve">         PVu-CVu</t>
  </si>
  <si>
    <t xml:space="preserve">(observe que cada produto comercializado 
terá um ponto de equilíbrio) </t>
  </si>
  <si>
    <t>Previsto</t>
  </si>
  <si>
    <t>Ponto de equilíbrio</t>
  </si>
  <si>
    <t>PE ($)  =  CF+ Retirada</t>
  </si>
  <si>
    <t>por Média de Faturamento PE($)</t>
  </si>
  <si>
    <t xml:space="preserve">                Imc(médio)</t>
  </si>
  <si>
    <t xml:space="preserve">(PE geral do empreendimento)
</t>
  </si>
  <si>
    <t>Rf = Fat .Imc(médio) - CF</t>
  </si>
  <si>
    <t>Resultado</t>
  </si>
  <si>
    <t>por Média de Faturamento  (Rf)</t>
  </si>
  <si>
    <t>Taxa de Retorno</t>
  </si>
  <si>
    <t>TR =    Lucro Líquido</t>
  </si>
  <si>
    <t>do Capital Investido (TR)</t>
  </si>
  <si>
    <t xml:space="preserve">          Capital Investido</t>
  </si>
  <si>
    <t>Prazo de Retorno</t>
  </si>
  <si>
    <t>PR = Capital Investido</t>
  </si>
  <si>
    <t>Prazo (mensal)</t>
  </si>
  <si>
    <t>do Capital Investido (PR)</t>
  </si>
  <si>
    <t xml:space="preserve">            Lucro Líquido</t>
  </si>
  <si>
    <t>MODELO FINANCEIRO PARA PLANO DE NEGÓCIOS</t>
  </si>
  <si>
    <t>Modelo para Produtos/Serviços</t>
  </si>
  <si>
    <t>Como esse modelo financeiro está organizado?</t>
  </si>
  <si>
    <t>Esse modelo é composto por 11 planilha articuladas.</t>
  </si>
  <si>
    <t>As informações digitadas nas planilhas 1,2,3,4,6,7,8 e 9 fornecem dados que são processados pelas planilhas 10 e 11: o Fluxo de Caixa e a Análises Financeiras. A planilha 12 contém as alÍquotas de tributos do Simples e a 13 é vazia para ser usada como quiser.</t>
  </si>
  <si>
    <t>Todas as planilhas estão organizadas em projeções mensais durante 60 meses, o que corresponde a 5 anos</t>
  </si>
  <si>
    <t>Essa planilha está adequada aos negócios que adotarem o regime de tributação de Lucro Presumido ou Simples Nacional, nos quais os impostos são calculados como uma porcentagem do faturamento.</t>
  </si>
  <si>
    <t>As cores das células ajudam você a saber onde inserir os dados:</t>
  </si>
  <si>
    <t>- Células Amarelo Claro: são aquelas nas quais você deve inserir seu dados (não insira dados nas células de outras cores para não interferir na planilha)</t>
  </si>
  <si>
    <t>- Células Cinza: são aquelas que estão buscando dados de outras planilhas</t>
  </si>
  <si>
    <t>- Células Azuis: são aquelas nas quais a planilha faz contas</t>
  </si>
  <si>
    <t>- Células Verdes: indicam que os dados serão enviados para a parte das Entradas do Fluxo de Caixa</t>
  </si>
  <si>
    <t>- Células Laranjas: indicam que os dados serão enviados para a parte das Saídas do Fluxo de Caixa</t>
  </si>
  <si>
    <t>Como utilizar esse modelo para meu plano de negócios?</t>
  </si>
  <si>
    <t>Sugerimos que você insira os dados na ordem das planilhas inicialmente, pois facilita a compreensão do modelo.</t>
  </si>
  <si>
    <t>Você pode alterar as fórmulas se quiser, mas tome muito cuidado para não se confundir.</t>
  </si>
  <si>
    <t>Após inserir os dados do seu empreendimento nas planilhas 1,2,3,4,6,7,8 e 9, analise o desempenho dele nas planilhas 10 e 11.</t>
  </si>
  <si>
    <t>A planilha 12 contém as tabelas de alíquotas de tributos do SIMPLES para 2012.</t>
  </si>
  <si>
    <r>
      <t xml:space="preserve">A planilha </t>
    </r>
    <r>
      <rPr>
        <b/>
        <sz val="11"/>
        <rFont val="Calibri"/>
        <family val="2"/>
      </rPr>
      <t>Resumo</t>
    </r>
    <r>
      <rPr>
        <sz val="11"/>
        <rFont val="Calibri"/>
        <family val="2"/>
      </rPr>
      <t xml:space="preserve"> apresenta os principais resultados do plano que não podem deixar de constar no plano de negócios.</t>
    </r>
  </si>
  <si>
    <t>Como lidar com a questão da inflação</t>
  </si>
  <si>
    <t>Nesse modelo de plano de negócio considera-se que os valores são constantes, para que os valores dos 5 anos sejam comparáveis. Isso significa que os item que tiverem um aumento de preço acima de inflação no período precisa ser ajustado na planílha.</t>
  </si>
  <si>
    <t>Os itens que teriam aumentos iguais aos da inflação não devem ser alterados.</t>
  </si>
  <si>
    <t>Quais planilhas devo apresentar no meu plano de negócios?</t>
  </si>
  <si>
    <t>Geralmente apresentamos no plano de negócio as principais informações do Modelo Financeiro para que o leitor entenda como chegamos às nossas conclusões.</t>
  </si>
  <si>
    <t>É importante incluir como anexo no plano de negócios o quadro de Despesas-Pré-Operacionais, os Resumo Anuais dos outros itens de Entradas e Saídas, o Resumo Anual do Fluxo de Caixa e as Conclusões Financeiras sobre TIR, Payback e Ponto de Equílibrio. Essas planilhas estão com bordas em vermelhor para lembrá-lo de incluí-las no seu Plano de Negócios.</t>
  </si>
  <si>
    <t>Índice das planilhas do modelo financeiro</t>
  </si>
  <si>
    <t>1) Despesas Pré-Operacionais</t>
  </si>
  <si>
    <t>2) Custos Fixos</t>
  </si>
  <si>
    <t>3) Receita de Vendas</t>
  </si>
  <si>
    <t xml:space="preserve">4) Cálculo dos Custos Variáveis </t>
  </si>
  <si>
    <t>5) Projeção dos Custos Variáveis</t>
  </si>
  <si>
    <t>6) Outras Saídas</t>
  </si>
  <si>
    <t>7) Outras Entradas</t>
  </si>
  <si>
    <t>8) Investimento Inicial</t>
  </si>
  <si>
    <t>9) Empréstimo</t>
  </si>
  <si>
    <t>10) Fluxo de Caixa</t>
  </si>
  <si>
    <t>11) Análises Financeiras</t>
  </si>
  <si>
    <t>12) Alíquota de tributos</t>
  </si>
  <si>
    <t>13) Livre</t>
  </si>
  <si>
    <t>E se você quiser fazer uma planilha diferente ou adaptar essa?</t>
  </si>
  <si>
    <t xml:space="preserve">Essa planilha é apenas uma sugestão ou uma possibilidade para você testar. </t>
  </si>
  <si>
    <t>Você pode modificá-la ou até constriur uma outra aproveitando algumas idéias, caso tenha conhecimentos de finanças e de planilhas.</t>
  </si>
  <si>
    <t>Resumo dos principais resultados</t>
  </si>
  <si>
    <t>Taxa Interna de Retorno</t>
  </si>
  <si>
    <t>Ano 1</t>
  </si>
  <si>
    <t xml:space="preserve">Ano 2 </t>
  </si>
  <si>
    <t>Ano 3</t>
  </si>
  <si>
    <t>Ano 4</t>
  </si>
  <si>
    <t>Ano 5</t>
  </si>
  <si>
    <t>TIR</t>
  </si>
  <si>
    <t>Fluxo de Caixa Anual</t>
  </si>
  <si>
    <t>Ano 2</t>
  </si>
  <si>
    <t>Saldo Inicial de Caixa</t>
  </si>
  <si>
    <t>( + ) Investimento inicial</t>
  </si>
  <si>
    <t>( + ) Receita de Vendas</t>
  </si>
  <si>
    <t>( + ) Empréstimo</t>
  </si>
  <si>
    <t>( + ) Outras entradas</t>
  </si>
  <si>
    <t>( + ) Rentabilidade de aplicações</t>
  </si>
  <si>
    <t xml:space="preserve">TOTAL DE ENTRADAS (A) </t>
  </si>
  <si>
    <t>( - ) Despesas pré-operacionais</t>
  </si>
  <si>
    <t>( - ) Custos e Despesas Variáveis</t>
  </si>
  <si>
    <t>( - ) Custos e Despesas Fixas</t>
  </si>
  <si>
    <t>( - ) Pagamento de empréstimos</t>
  </si>
  <si>
    <t>( - ) Outras saídas</t>
  </si>
  <si>
    <t>TOTAL DE SAÍDAS (B)</t>
  </si>
  <si>
    <t>SALDO FINAL DO MÊS EM CAIXA (A - B)</t>
  </si>
  <si>
    <t>Despesas Pré-Operacionais e Depreciação</t>
  </si>
  <si>
    <t>1) As depespas pré-operacionais são todos os gastos necessários para abrir o empreendimento, como a compra de máquinas e equipamentos, licenças de funcionamento, etc.</t>
  </si>
  <si>
    <t>2) Insira o nome das despesas pré-operacionais na coluna A da tabela abaixo, o Valor na coluna B e o tempo de depreciação (se for o caso) na coluna C.</t>
  </si>
  <si>
    <t>3) A depreciação mensal é calculada automáticamente, nas células cinzas da tabela ao lado.</t>
  </si>
  <si>
    <t>4) Considere a necessidade de incluir nas despesas iniciais o custo de estoque médio, que é um valor médio do custo das matérias primas ou mercadorias que ficam em estoque ou nas prateileiras de um comércio. No caso de apliação do estoque no futuro (pela abertura de uma nova loja/fábrica considere incluir valores na planilha 6) Outras Saídas como ampliação de estoque.</t>
  </si>
  <si>
    <t>Despesas Pré-Operacionais</t>
  </si>
  <si>
    <r>
      <t xml:space="preserve">Depreciação mensal </t>
    </r>
    <r>
      <rPr>
        <sz val="14"/>
        <rFont val="Arial"/>
        <family val="2"/>
      </rPr>
      <t>(calcula quanto do valor de cada bem deprecia mensalmente)</t>
    </r>
  </si>
  <si>
    <t>Itens de Despesas Pré-Operacionais</t>
  </si>
  <si>
    <t>Valor do item</t>
  </si>
  <si>
    <t>Tempo de Depreciação (em anos)</t>
  </si>
  <si>
    <t>Mês 1</t>
  </si>
  <si>
    <t>Mês 2</t>
  </si>
  <si>
    <t>Mês 3</t>
  </si>
  <si>
    <t>Mês 4</t>
  </si>
  <si>
    <t>Mês 5</t>
  </si>
  <si>
    <t>Mês 6</t>
  </si>
  <si>
    <t>Mês 7</t>
  </si>
  <si>
    <t>Mês 8</t>
  </si>
  <si>
    <t>Mês 9</t>
  </si>
  <si>
    <t>Mês 10</t>
  </si>
  <si>
    <t>Mês 11</t>
  </si>
  <si>
    <t>Mês 12</t>
  </si>
  <si>
    <t>Mês 13</t>
  </si>
  <si>
    <t>Mês 14</t>
  </si>
  <si>
    <t>Mês 15</t>
  </si>
  <si>
    <t>Mês 16</t>
  </si>
  <si>
    <t>Mês 17</t>
  </si>
  <si>
    <t>Mês 18</t>
  </si>
  <si>
    <t>Mês 19</t>
  </si>
  <si>
    <t>Mês 20</t>
  </si>
  <si>
    <t>Mês 21</t>
  </si>
  <si>
    <t>Mês 22</t>
  </si>
  <si>
    <t>Mês 23</t>
  </si>
  <si>
    <t>Mês 24</t>
  </si>
  <si>
    <t>Mês 25</t>
  </si>
  <si>
    <t>Mês 26</t>
  </si>
  <si>
    <t>Mês 27</t>
  </si>
  <si>
    <t>Mês 28</t>
  </si>
  <si>
    <t>Mês 29</t>
  </si>
  <si>
    <t>Mês 30</t>
  </si>
  <si>
    <t>Mês 31</t>
  </si>
  <si>
    <t>Mês 32</t>
  </si>
  <si>
    <t>Mês 33</t>
  </si>
  <si>
    <t>Mês 34</t>
  </si>
  <si>
    <t>Mês 35</t>
  </si>
  <si>
    <t>Mês 36</t>
  </si>
  <si>
    <t>Mês 37</t>
  </si>
  <si>
    <t>Mês 38</t>
  </si>
  <si>
    <t>Mês 39</t>
  </si>
  <si>
    <t>Mês 40</t>
  </si>
  <si>
    <t>Mês 41</t>
  </si>
  <si>
    <t>Mês 42</t>
  </si>
  <si>
    <t>Mês 43</t>
  </si>
  <si>
    <t>Mês 44</t>
  </si>
  <si>
    <t>Mês 45</t>
  </si>
  <si>
    <t>Mês 46</t>
  </si>
  <si>
    <t>Mês 47</t>
  </si>
  <si>
    <t>Mês 48</t>
  </si>
  <si>
    <t>Mês 49</t>
  </si>
  <si>
    <t>Mês 50</t>
  </si>
  <si>
    <t>Mês 51</t>
  </si>
  <si>
    <t>Mês 52</t>
  </si>
  <si>
    <t>Mês 53</t>
  </si>
  <si>
    <t>Mês 54</t>
  </si>
  <si>
    <t>Mês 55</t>
  </si>
  <si>
    <t>Mês 56</t>
  </si>
  <si>
    <t>Mês 57</t>
  </si>
  <si>
    <t>Mês 58</t>
  </si>
  <si>
    <t>Mês 59</t>
  </si>
  <si>
    <t>Mês 60</t>
  </si>
  <si>
    <t>Total das Despesas Pré-Operacionais</t>
  </si>
  <si>
    <t>Total de Depreciação</t>
  </si>
  <si>
    <t>Observe que esse valor será utilizado no primeiro mês do Fluxo de Caixa</t>
  </si>
  <si>
    <t>Observe que essa informação será utilizada para cálculo do Lucro Líquido na planilha de análises financeiras</t>
  </si>
  <si>
    <t>1) Inclua as despesas/saídas fixas (são despesas que não variam com a quantidade de vendas como por exemplo aluguel, contador, etc.)</t>
  </si>
  <si>
    <t>2) Insira na coluna B o valor de cada item e nas colunas C e D o número do mês de início e do mês de término.</t>
  </si>
  <si>
    <t xml:space="preserve">3) No caso dos sócios serem também trabalhadores no negócio, pode-se inserir sua remuneração como um custo fixo. </t>
  </si>
  <si>
    <t>Itens de custo fixo</t>
  </si>
  <si>
    <t>Valor em reais</t>
  </si>
  <si>
    <t>Mês de início</t>
  </si>
  <si>
    <t>Mês de término</t>
  </si>
  <si>
    <t xml:space="preserve"> </t>
  </si>
  <si>
    <t>TOTAL CUSTOS FIXOS</t>
  </si>
  <si>
    <t>CUSTOS FIXOS ANUAIS</t>
  </si>
  <si>
    <t>ANO 1</t>
  </si>
  <si>
    <t>ANO 2</t>
  </si>
  <si>
    <t>ANO 3</t>
  </si>
  <si>
    <t>ANO 4</t>
  </si>
  <si>
    <t>ANO 5</t>
  </si>
  <si>
    <t>Total anual de custos fixos</t>
  </si>
  <si>
    <t xml:space="preserve">Nessa planilha vamos cálcular as receitas de vendas do negócio. Para isso precisamos das seguintes informações: </t>
  </si>
  <si>
    <t>A) quais são os produtos vendidos (inserir na coluna A)</t>
  </si>
  <si>
    <t xml:space="preserve">B) Qual é o preço de venda de cada unidade dos produtos (inserido na coluna B) </t>
  </si>
  <si>
    <t>C) Quantidade de unidades vendidas em cada mês (inserir nas colunas C a BJ). Observe que estes dados serão utilizados na planilha 5) Projeção dos Custos Variáveis para apurar os custos dos produtos/serviços vendidos.</t>
  </si>
  <si>
    <t>Observe que após inserir os dados, sempre nas células amarelas, a planilha calculará nas células azuis a multiplicação das quantidades vendidas pelos preço de venda de cada produto. A soma das células azuis de cada mês é o valor da receita de vendas do mês.</t>
  </si>
  <si>
    <t>D) A tabela RESUMO ANUAL DAS RECEITAS DE VENDAS consolida os dados da Projeção de vendas mensais, e pode ser usada na apresentação do plano de negócios.</t>
  </si>
  <si>
    <t>Observe que os NOMES DOS PRODUTOS/SERVIÇOS inseridos nessa planilha aparecerão nas planilhas de Cálculos dos Custos Variáveis e Projeção de Custos Variáveis.</t>
  </si>
  <si>
    <t>C) Quantidade mensal vendida (em unidades de venda)</t>
  </si>
  <si>
    <t>A) Nome do Produto/Serviço</t>
  </si>
  <si>
    <t>B) Preço de venda (em $)</t>
  </si>
  <si>
    <t>Nome</t>
  </si>
  <si>
    <t>Preço X Quantidade</t>
  </si>
  <si>
    <r>
      <t xml:space="preserve">RECEITA DE VENDAS DE CADA PRODUTO MÊS a MÊS </t>
    </r>
    <r>
      <rPr>
        <sz val="10"/>
        <rFont val="Arial"/>
      </rPr>
      <t>(calcula o preço x quantidade inseridos na tabela acima).</t>
    </r>
  </si>
  <si>
    <t>TOTAL DE RECEITA DE VENDAS</t>
  </si>
  <si>
    <t>As informações em células verde acima compõe a linha de VENDAS nas entradas do FLUXO DE CAIXA</t>
  </si>
  <si>
    <r>
      <t>As tabelas abaixo apresentam o resumo anual dos dados da tabela acima.</t>
    </r>
    <r>
      <rPr>
        <sz val="10"/>
        <color indexed="10"/>
        <rFont val="Arial"/>
        <family val="2"/>
      </rPr>
      <t xml:space="preserve"> Não é preciso inserir nenhuma informação nelas.</t>
    </r>
  </si>
  <si>
    <t>RESUMO ANUAL DAS RECEITAS DE VENDAS (em reais)</t>
  </si>
  <si>
    <t>Produtos/Serviços</t>
  </si>
  <si>
    <t>TOTAL</t>
  </si>
  <si>
    <t>RESUMO ANUAL DA QUANTIDADE VENDIDA DE CADA PRODUTO</t>
  </si>
  <si>
    <t>Cálculo dos Custos Variáveis</t>
  </si>
  <si>
    <t>Nessa planilha vamos cálcular o custo variável unitário de cada produto oferecido</t>
  </si>
  <si>
    <t>1) O primeiro custo variável que vamos calcular são os impostos e contribuições que incidem sobre a Receita de Venda de cada unidade .</t>
  </si>
  <si>
    <t>2) Para isso, é preciso que você insira as alíquotas de imposto e contribuições que incidem sobre seu negócio na TABELA 1. Para saber as alíquotas, veja a Planilha 12) Alíquotas de tributos. A Tabela amarela já está preenchida, não necessita preencher.</t>
  </si>
  <si>
    <t>3) Insira na TABELA 2 o nome do PRODUTO e o PREÇO DE VENDA UNITÁRIO. Perceba que a planilha calcula na TABELA 2, nas células azuis, o custo de cada imposto referente a cada unidade vendida e totaliza na coluna I. Agora você já sabe quanto pagará de imposto por cada unidade vendida.</t>
  </si>
  <si>
    <t>4) Feito isso, você deve inserir nas células amarelas da TABELA 3 outros custos variáveis de cada unidade vendida de serviço. Digite na linha 54 o nome de cada item de custo e abaixo dele o custo referente a uma unidade (algumas sugestões: mão de obra, materiais utilizados e espaços alugados). Lembre-se de inserir dados de custo para uma unidade.</t>
  </si>
  <si>
    <r>
      <t xml:space="preserve">5) Por fim, na coluna C da TABELA 4 é feita a soma dos </t>
    </r>
    <r>
      <rPr>
        <b/>
        <sz val="10"/>
        <rFont val="Arial"/>
        <family val="2"/>
      </rPr>
      <t>custos de impostos e contribuições</t>
    </r>
    <r>
      <rPr>
        <sz val="10"/>
        <rFont val="Arial"/>
      </rPr>
      <t xml:space="preserve"> (TABELA 2) com </t>
    </r>
    <r>
      <rPr>
        <b/>
        <sz val="10"/>
        <rFont val="Arial"/>
        <family val="2"/>
      </rPr>
      <t xml:space="preserve">outros custos variáveis </t>
    </r>
    <r>
      <rPr>
        <sz val="10"/>
        <rFont val="Arial"/>
      </rPr>
      <t xml:space="preserve">(TABELA 3) para chegar ao </t>
    </r>
    <r>
      <rPr>
        <b/>
        <sz val="10"/>
        <rFont val="Arial"/>
        <family val="2"/>
      </rPr>
      <t>custo variável unitário</t>
    </r>
    <r>
      <rPr>
        <sz val="10"/>
        <rFont val="Arial"/>
      </rPr>
      <t>. Esse é o custo de cada unidade vendida, que será utilizado na projeção de custos variáveis na próxima planilha.</t>
    </r>
  </si>
  <si>
    <t>6) Na última coluna da TABELA 4 calcula-se a diferença entre o Preço e o Custo Variável Unitário de cada produto, que chamamos de Margem de Contribuição. É o quanto sobra de dinheiro após pagar os custos variáveis por cada produto vendido.</t>
  </si>
  <si>
    <t>TABELA 1</t>
  </si>
  <si>
    <t>Insira nas células amarelas as alíquotas de impostos e contribuições</t>
  </si>
  <si>
    <t>Aliquota dos Impostos e Contribuições</t>
  </si>
  <si>
    <t>IRPJ</t>
  </si>
  <si>
    <t>CSLL</t>
  </si>
  <si>
    <t>COFINS</t>
  </si>
  <si>
    <t>PIS/PASEP</t>
  </si>
  <si>
    <t>CPP</t>
  </si>
  <si>
    <t>ICMS</t>
  </si>
  <si>
    <t>ISS</t>
  </si>
  <si>
    <t>IPI</t>
  </si>
  <si>
    <t>Aliquota Total</t>
  </si>
  <si>
    <t>TABELA 2</t>
  </si>
  <si>
    <t>O Nome do Serviço e o Preço de Vendas vem das planilha Receita de Vendas</t>
  </si>
  <si>
    <t>Nome do Produto/Serviço</t>
  </si>
  <si>
    <r>
      <t>Para preenchimento da TABELA 3 para os produtos</t>
    </r>
    <r>
      <rPr>
        <b/>
        <sz val="10"/>
        <color indexed="10"/>
        <rFont val="Arial"/>
        <family val="2"/>
      </rPr>
      <t xml:space="preserve"> </t>
    </r>
    <r>
      <rPr>
        <b/>
        <sz val="10"/>
        <rFont val="Arial"/>
        <family val="2"/>
      </rPr>
      <t>oferecidos, considere as seguintes questões:</t>
    </r>
    <r>
      <rPr>
        <b/>
        <sz val="10"/>
        <color indexed="10"/>
        <rFont val="Arial"/>
        <family val="2"/>
      </rPr>
      <t/>
    </r>
  </si>
  <si>
    <t>Os custos variáveis de negócios do tipo comércio são, em geral, o custo do produto a ser revendido e as comissões de vendas. Já no caso de produção/indústria, os custos variáveis são os custos das matérias primas, mão de obra necessária para produzir cada unidade, comissão de vendas, etc. A mão de obra indireta, ou seja, não ligada a produção deve ser inserida na planilha de custos fixos.</t>
  </si>
  <si>
    <t>Insira na tabela abaixo o NOME DO SERVIÇO, o CUSTO VARIÁVEL UNITÁRIO para cada item da tabela.</t>
  </si>
  <si>
    <t>--- Observe que na TABELA 3 devem ser inseridos os os custos de cada UNIDADE do produto vendido ---</t>
  </si>
  <si>
    <t>TABELA 3</t>
  </si>
  <si>
    <r>
      <t xml:space="preserve">Outros Custos Variáveis por Unidade </t>
    </r>
    <r>
      <rPr>
        <sz val="10"/>
        <rFont val="Arial"/>
      </rPr>
      <t>(ex. mão de obra, matéria prima, insumos) em reais</t>
    </r>
  </si>
  <si>
    <t xml:space="preserve">Total de Outros Custos Variáveis por Unidade (B) </t>
  </si>
  <si>
    <t>Item 1</t>
  </si>
  <si>
    <t>Item2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</si>
  <si>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</si>
  <si>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</si>
  <si>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</si>
  <si>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</si>
  <si>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</si>
  <si>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</si>
  <si>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</si>
  <si>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</si>
  <si>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</si>
  <si>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</si>
  <si>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</si>
  <si>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</si>
  <si>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</si>
  <si>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</si>
  <si>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</si>
  <si>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</si>
  <si>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</si>
  <si>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</si>
  <si>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</si>
  <si>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</si>
  <si>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</si>
  <si>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</si>
  <si>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</si>
  <si>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</si>
  <si>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</si>
  <si>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</si>
  <si>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</si>
  <si>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</si>
  <si>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</si>
  <si>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</si>
  <si>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</si>
  <si>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</si>
  <si>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</si>
  <si>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</si>
  <si>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Item 37</t>
  </si>
  <si>
    <t>Item 38</t>
  </si>
  <si>
    <t>Item 39</t>
  </si>
  <si>
    <t>Item 40</t>
  </si>
  <si>
    <t>Item 41</t>
  </si>
  <si>
    <t>Item 42</t>
  </si>
  <si>
    <t>Item 43</t>
  </si>
  <si>
    <t>Item 44</t>
  </si>
  <si>
    <t>Item 45</t>
  </si>
  <si>
    <t>Item 46</t>
  </si>
  <si>
    <t>Item 47</t>
  </si>
  <si>
    <t>Item 48</t>
  </si>
  <si>
    <t>Item 49</t>
  </si>
  <si>
    <t>Item 50</t>
  </si>
  <si>
    <t>TABELA 4</t>
  </si>
  <si>
    <r>
      <t xml:space="preserve">CUSTO VARIÁVEL POR UNIDADE </t>
    </r>
    <r>
      <rPr>
        <sz val="12"/>
        <rFont val="Arial"/>
        <family val="2"/>
      </rPr>
      <t>(impostos + outros custos variáveis)</t>
    </r>
  </si>
  <si>
    <r>
      <t xml:space="preserve">MARGEM DE CONTRIBUIÇÃO DE CADA UNIDADE VENDIDA </t>
    </r>
    <r>
      <rPr>
        <sz val="12"/>
        <rFont val="Arial"/>
        <family val="2"/>
      </rPr>
      <t>(Preço de Venda - Custo Variável unitário)</t>
    </r>
  </si>
  <si>
    <t>Projeção dos Custos Variáveis</t>
  </si>
  <si>
    <r>
      <t xml:space="preserve">1) </t>
    </r>
    <r>
      <rPr>
        <sz val="10"/>
        <color indexed="10"/>
        <rFont val="Arial"/>
        <family val="2"/>
      </rPr>
      <t xml:space="preserve">Nessa planilha não é necessário inserir nenhum dado </t>
    </r>
    <r>
      <rPr>
        <sz val="10"/>
        <rFont val="Arial"/>
      </rPr>
      <t>pois ela calcula automaticamente a projeção dos custos variáveis por meio da multiplicação dos Custos Variáveis Unitários calculados na planilha anterior pelas quantidades vendidas, inseridas na Planilha Receita de Vendas.</t>
    </r>
  </si>
  <si>
    <t>2) Como resultado dessa planilha obtêm-se os custos variáveis mensais na linha 53, que será parte da Planilha do Fluxo de Caixa.</t>
  </si>
  <si>
    <t>3) Mais abaixo a Tabela RESUMO ANUAL DOS CUSTOS VARIÁVEIS apresenta os dados anualmente.</t>
  </si>
  <si>
    <r>
      <t xml:space="preserve">Nome dos Produtos vem da </t>
    </r>
    <r>
      <rPr>
        <b/>
        <sz val="10"/>
        <rFont val="Arial"/>
        <family val="2"/>
      </rPr>
      <t>Planilha 3) Receita de Vendas</t>
    </r>
  </si>
  <si>
    <r>
      <t xml:space="preserve">Dados que foram calculados na Planilha </t>
    </r>
    <r>
      <rPr>
        <b/>
        <sz val="10"/>
        <rFont val="Arial"/>
        <family val="2"/>
      </rPr>
      <t>4) Cálculo de Custos Variáveis</t>
    </r>
  </si>
  <si>
    <t>QUANTIDADES VENDIDAS A CADA MÊS</t>
  </si>
  <si>
    <r>
      <t xml:space="preserve">Esses dados vêm da quantidade vendida de cada produto/serviço inseridos na </t>
    </r>
    <r>
      <rPr>
        <b/>
        <sz val="10"/>
        <rFont val="Arial"/>
        <family val="2"/>
      </rPr>
      <t>Planilha 3) Receita de Vendas</t>
    </r>
  </si>
  <si>
    <t>CUSTO DE ELABORAÇÃO</t>
  </si>
  <si>
    <t>TOTAL DE CUSTOS VARIÁVEIS</t>
  </si>
  <si>
    <t>As informações em células laranja compõem a linha de CUSTOS VARIÁVEIS nas saídas do FLUXO DE CAIXA</t>
  </si>
  <si>
    <t>RESUMO ANUAL DOS CUSTO VARIÁVEIS</t>
  </si>
  <si>
    <t>Produtos/serviços</t>
  </si>
  <si>
    <t>Outras Saídas</t>
  </si>
  <si>
    <t>Como preencher?</t>
  </si>
  <si>
    <t>1) Insira na coluna A o nome de itens de outras saídas de caixa, e nas colunas de B a BI o valor de cada item mensalmente</t>
  </si>
  <si>
    <t>2) Insira nessa célula o investimento adicional em estoque</t>
  </si>
  <si>
    <t>Valores em reais por mês</t>
  </si>
  <si>
    <t>Itens de outras saídas</t>
  </si>
  <si>
    <t>Total de outras saídas</t>
  </si>
  <si>
    <t>A tabela abaixo apenas resume anualmente os dados da tabela acima. Não é preciso inserir nenhuma informação nela.</t>
  </si>
  <si>
    <t>RESUMO DAS OUTRAS SAÍDAS ANUAIS</t>
  </si>
  <si>
    <t>Outras Entradas</t>
  </si>
  <si>
    <t>1) Insira na coluna A o nome de itens de outras entradas de caixa, e nas colunas de B a BI o valor de cada item mensalmente</t>
  </si>
  <si>
    <t>Itens de outras entradas</t>
  </si>
  <si>
    <t>Total de outras entradas</t>
  </si>
  <si>
    <t>RESUMO DAS OUTRAS ENTRADAS ANUAIS</t>
  </si>
  <si>
    <t>Investimento dos sócios</t>
  </si>
  <si>
    <t>1) Lembre-se que o investimento inicial é aporte de dinheiro, uma entrada de dinheiro no negócio, geralmente feito pelos sócios, que é necessário para cobrir as despesas pré-operacionais e as despesas dos primeiros meses do negócio, até que as receitas de vendas mensais comecem a cobrir os custos mensais.</t>
  </si>
  <si>
    <t>2) A primeira planilha já busca os valores das despesas pré-operacionais inseridos anteriormente na planilha 1) Despesas Pré-Operacionais</t>
  </si>
  <si>
    <t>3) Para avaliar a necessidade de capital de giro, verifique o quanto é necessário investir para que o seu fluxo de caixa não fique negativo. Faça isso depois de inserir os dados de entradas e saídas nas outras planilhas todas, pois o capital de giro necessário vai variar de acordo com esses dados.</t>
  </si>
  <si>
    <t>4) O Capital de Giro necessário pode ser um ajuste para o fluxo de caixa não ficar negativo.</t>
  </si>
  <si>
    <t>Itens do investimento inicial</t>
  </si>
  <si>
    <t>Despesas pré-operacionais (vem de outra planilha 1)</t>
  </si>
  <si>
    <t>TOTAL MENSAL DOS INVESTIMENTOS DOS SÓCIOS</t>
  </si>
  <si>
    <t>Parâmetros Financeiros</t>
  </si>
  <si>
    <t>Valor no Modelo</t>
  </si>
  <si>
    <t>Valor sugerido</t>
  </si>
  <si>
    <t>Previsão de inflação anual</t>
  </si>
  <si>
    <t>https://www3.bcb.gov.br/normativo/detalharNormativo.do?method=detalharNormativo&amp;N=110054694</t>
  </si>
  <si>
    <t>SELIC</t>
  </si>
  <si>
    <t>http://www.portalbrasil.net/indices_selic.htm</t>
  </si>
  <si>
    <t>Taxa de desconto anual (sem inflação)</t>
  </si>
  <si>
    <t>Taxa de remuneração do dinheiro em caixa, já descontada a inflação</t>
  </si>
  <si>
    <t>A tabela abaixo apenas resumo anualmente os dados da tabela acima. Não é preciso inserir nenhuma informação nela.</t>
  </si>
  <si>
    <t>INVESTIMENTOS ANUAIS DOS SÓCIOS</t>
  </si>
  <si>
    <t>TOTAL INVESTIMENTOS ANUAIS DOS SÓCIOS</t>
  </si>
  <si>
    <t>TOTAL INVESTIMENTOS APÓS TAXA DE DESCONTO</t>
  </si>
  <si>
    <t>1) Insira os valores na tabela de parâmetros do empréstimo.</t>
  </si>
  <si>
    <t>Parâmetros do empréstimo</t>
  </si>
  <si>
    <t>Valor do empréstimo</t>
  </si>
  <si>
    <t>Em reais</t>
  </si>
  <si>
    <t>Número de parcelas mensais</t>
  </si>
  <si>
    <t>Em número de meses</t>
  </si>
  <si>
    <t>Mês da contratação</t>
  </si>
  <si>
    <t>Número do mês (de 1 a 60)</t>
  </si>
  <si>
    <t>Carência (em meses)</t>
  </si>
  <si>
    <t>Número de meses iniciais nos quais não é preciso realizar o pagamento de parcelas</t>
  </si>
  <si>
    <t>Taxa de juros</t>
  </si>
  <si>
    <t>Taxa de juros mensal</t>
  </si>
  <si>
    <t>Taxa de abertura de crédito em %</t>
  </si>
  <si>
    <t>Taxa de abertura de crédito cobrada como uma porcentagem do valor do principal, cobrada à vista</t>
  </si>
  <si>
    <t>Taxa de abertura de crédito em reais</t>
  </si>
  <si>
    <t>Taxa de abertura de crédito cobrada à vista em reais</t>
  </si>
  <si>
    <t>Valor da parcela</t>
  </si>
  <si>
    <t>Fluxo de entrada</t>
  </si>
  <si>
    <t>Entrada de recursos</t>
  </si>
  <si>
    <t>Fluxo de entrada do empréstimo</t>
  </si>
  <si>
    <t>Fluxo de saída</t>
  </si>
  <si>
    <t>Taxa de abertura de crédito</t>
  </si>
  <si>
    <t>Pagamentos</t>
  </si>
  <si>
    <t>Fluxo de saída do empréstimo</t>
  </si>
  <si>
    <t>RESUMO DO FLUXO FINANCEIRO DO EMPRÉSTIMO</t>
  </si>
  <si>
    <t>Saídas</t>
  </si>
  <si>
    <t>FLUXO DE CAIXA</t>
  </si>
  <si>
    <t>1) Nessa planilha estão o FLUXO DE CAIXA MENSAL e o FLUXO DE CAIXA ANUAL, que reúnem os dados de todas as outras planilhas.</t>
  </si>
  <si>
    <t>2) Nesse planilha você não deve digitar nenhum dados, mas sim analisar os resultados mensais e anuais para verificar o saldo de caixa no final do mês ou ano</t>
  </si>
  <si>
    <t>3) Verifique se há algum mês com saldo negativo. Isso não deve acontecer, pois significaria que a empresa ficou sem dinheiro para pagar suas contas.</t>
  </si>
  <si>
    <t>4) Se o saldo final de caixa estiver negativo, será necessário verificar suas premissas para ajustá-las, reduzindo custo, aumentando investimento inicial pelo Capital de Giro, ou aumentando vendas.</t>
  </si>
  <si>
    <t>Fluxo de Caixa Mensal</t>
  </si>
  <si>
    <t xml:space="preserve">SALDO INICIAL DE CAIXA (A) </t>
  </si>
  <si>
    <t>( + ) Investimento Inicial</t>
  </si>
  <si>
    <t>( + ) Empréstimos</t>
  </si>
  <si>
    <t xml:space="preserve">TOTAL DE ENTRADAS (B) </t>
  </si>
  <si>
    <t>( - ) Pagamento dos empréstimos</t>
  </si>
  <si>
    <t>TOTAL DE SAÍDAS (C)</t>
  </si>
  <si>
    <t>SALDO FINAL DO MÊS EM CAIXA (A + B - C)</t>
  </si>
  <si>
    <t>verificação de saldo</t>
  </si>
  <si>
    <t>Se o saldo estiver negativo, verifique suas premissas de investimento dos sócios, ou das saídas de caixa</t>
  </si>
  <si>
    <t xml:space="preserve">Fluxo Líquido de Caixa </t>
  </si>
  <si>
    <t>Análises Financeiras</t>
  </si>
  <si>
    <t>O cálculo da TIR (Taxa Interna de Retorno)</t>
  </si>
  <si>
    <t>1) Essa planilha utiliza dados de Investimento inicial, Receitas e Custos e Despesas para calcular a Taxa Interna de Retorno.</t>
  </si>
  <si>
    <t xml:space="preserve">2) Não é preciso digitar nada nessa planilha, apenas use-a para analisar a rentabilidade do empreendimento. </t>
  </si>
  <si>
    <t>3) A TIR deve ser positiva para demonstrar rentabilidade do negócio. Se for negativa (ou aparecer #NUM ) significa que o negócio ainda não é rentável.</t>
  </si>
  <si>
    <t>4) O dado mais importante é a rentabilidade no final do período projetado, que pode ser no 3o., 4o. ou 5o ano, dependendo da sua escolha.</t>
  </si>
  <si>
    <t>5) É importante comparar a TIR com outras taxas de rentabilidade anuais, como por exemplo a SELIC para saber o quão rentável é o negócio.</t>
  </si>
  <si>
    <t>Cálculo da TIR</t>
  </si>
  <si>
    <t>INVESTIMENTO</t>
  </si>
  <si>
    <t xml:space="preserve">ANO 4 </t>
  </si>
  <si>
    <t>( = ) Investimento cumulativo dos sócios</t>
  </si>
  <si>
    <t>( + ) Receitas</t>
  </si>
  <si>
    <t>( - ) Custos e Despesas</t>
  </si>
  <si>
    <t>Fluxo de Caixa Liquido - ANO 1</t>
  </si>
  <si>
    <t>Fluxo de Caixa Liquido - ANO 2</t>
  </si>
  <si>
    <t>Fluxo de Caixa Liquido - ANO 3</t>
  </si>
  <si>
    <t>Fluxo de Caixa Liquido - ANO 4</t>
  </si>
  <si>
    <t>Fluxo de Caixa Liquido - ANO 5</t>
  </si>
  <si>
    <t>Taxa Interna de Retorno (TIR)</t>
  </si>
  <si>
    <t>Como descobrir o Ponto de Equilíbrio?</t>
  </si>
  <si>
    <t>O ponto de equilíbrio é o mês no qual a receita mensal do empreendimento se iguala à despesa mensal.</t>
  </si>
  <si>
    <t>Nessa planilha você pode descobrir qual é o ponto de equilíbro do seu negócio da seguinte maneira:</t>
  </si>
  <si>
    <t>- Verifique na linha do Fluxo de Caixa Líquido (linha 37) em que mês a empresa passa a obter valores positivos. Esse é o mês em que a empresa alcança o Ponto de Equilíbrio.</t>
  </si>
  <si>
    <t>Despesas Totais</t>
  </si>
  <si>
    <t>Fluxo de Caixa Líquido</t>
  </si>
  <si>
    <t>Fluxo de Caixa Líquido Acumulado</t>
  </si>
  <si>
    <t>Investimento inicial</t>
  </si>
  <si>
    <r>
      <t xml:space="preserve">Como descobrir o </t>
    </r>
    <r>
      <rPr>
        <b/>
        <i/>
        <sz val="14"/>
        <rFont val="Arial"/>
        <family val="2"/>
      </rPr>
      <t>Payback?</t>
    </r>
  </si>
  <si>
    <t>Receita de vendas acumuladas</t>
  </si>
  <si>
    <t>O Payback é o periodo necessário para que o Fluxo de Caixa Líquido Acumulado seja positivo e cubra o valor do Investimento Inicial</t>
  </si>
  <si>
    <t>Despesas acumuladas</t>
  </si>
  <si>
    <r>
      <t xml:space="preserve">Nessa planilha você pode descobrir qual é o </t>
    </r>
    <r>
      <rPr>
        <i/>
        <sz val="10"/>
        <rFont val="Arial"/>
        <family val="2"/>
      </rPr>
      <t>Payback</t>
    </r>
    <r>
      <rPr>
        <sz val="10"/>
        <rFont val="Arial"/>
      </rPr>
      <t xml:space="preserve"> do seu negócio da seguinte maneira:</t>
    </r>
  </si>
  <si>
    <r>
      <t xml:space="preserve">- Verifique na linha do </t>
    </r>
    <r>
      <rPr>
        <b/>
        <sz val="10"/>
        <rFont val="Arial"/>
        <family val="2"/>
      </rPr>
      <t xml:space="preserve">Fluxo de Caixa Líquido Acumulado </t>
    </r>
    <r>
      <rPr>
        <sz val="10"/>
        <rFont val="Arial"/>
      </rPr>
      <t>(linha 38)</t>
    </r>
    <r>
      <rPr>
        <b/>
        <sz val="10"/>
        <rFont val="Arial"/>
        <family val="2"/>
      </rPr>
      <t xml:space="preserve">, </t>
    </r>
    <r>
      <rPr>
        <sz val="10"/>
        <rFont val="Arial"/>
      </rPr>
      <t xml:space="preserve">que é a soma dos valores do Fluxo de Caixa Líquido dos meses anteriores até o atual, em que mês ele se iguala ou ultrapassa o </t>
    </r>
    <r>
      <rPr>
        <b/>
        <sz val="10"/>
        <rFont val="Arial"/>
        <family val="2"/>
      </rPr>
      <t>Investimento Inicial (apresentado abaixo)</t>
    </r>
    <r>
      <rPr>
        <sz val="10"/>
        <rFont val="Arial"/>
      </rPr>
      <t xml:space="preserve">. Esse é o mês em que o projeto alcança o </t>
    </r>
    <r>
      <rPr>
        <i/>
        <sz val="10"/>
        <rFont val="Arial"/>
        <family val="2"/>
      </rPr>
      <t>Payback</t>
    </r>
    <r>
      <rPr>
        <sz val="10"/>
        <rFont val="Arial"/>
      </rPr>
      <t>.</t>
    </r>
  </si>
  <si>
    <t>Investimento inicial total descontado</t>
  </si>
  <si>
    <t>Lucro ou Prejuízo Líquidos</t>
  </si>
  <si>
    <t>O Lucro Líquido é o resultado da Receitas - Despesas - Depreciação. É diferente do Fluxo de Caixa Líquido, pois considera que a depreciação dos ativos é uma despesa do negócio.</t>
  </si>
  <si>
    <t>Verifique quando seu empreendimento passa a ter Lucro  (Valores positivos). Quando o valor é negativo chamamos de Prejuízo.</t>
  </si>
  <si>
    <t>Cálculo do Lucro Líquido</t>
  </si>
  <si>
    <t>Depreciação</t>
  </si>
  <si>
    <t>Lucro ou Prejuízo Líquido</t>
  </si>
  <si>
    <t>TABELA DO SIMPLES NACIONAL 2017</t>
  </si>
  <si>
    <r>
      <t>ANEXO I </t>
    </r>
    <r>
      <rPr>
        <b/>
        <sz val="10"/>
        <color indexed="8"/>
        <rFont val="Arial"/>
        <family val="2"/>
      </rPr>
      <t/>
    </r>
  </si>
  <si>
    <r>
      <t>Alíquotas e Partilha do Simples Nacional – </t>
    </r>
    <r>
      <rPr>
        <b/>
        <sz val="20"/>
        <color indexed="10"/>
        <rFont val="Arial"/>
        <family val="2"/>
      </rPr>
      <t>Comércio</t>
    </r>
  </si>
  <si>
    <t>Receita Bruta em 12 meses (em R$)</t>
  </si>
  <si>
    <t>Alíquota</t>
  </si>
  <si>
    <t>Cofins</t>
  </si>
  <si>
    <t>PIS/Pasep</t>
  </si>
  <si>
    <t>LEGENDA</t>
  </si>
  <si>
    <t>Até 180.000,00</t>
  </si>
  <si>
    <r>
      <t xml:space="preserve">Imposto de renda pessoa jurídica -  </t>
    </r>
    <r>
      <rPr>
        <b/>
        <sz val="11"/>
        <color indexed="10"/>
        <rFont val="Arial"/>
        <family val="2"/>
      </rPr>
      <t>15% _ Imposto Sobre o Lucro</t>
    </r>
  </si>
  <si>
    <t>De 180.000,01 a 360.000,00</t>
  </si>
  <si>
    <r>
      <t xml:space="preserve">Contribuição social sobre lucro líquido </t>
    </r>
    <r>
      <rPr>
        <b/>
        <sz val="11"/>
        <color indexed="10"/>
        <rFont val="Arial"/>
        <family val="2"/>
      </rPr>
      <t>9% - Imposto Sobre o Lucro</t>
    </r>
  </si>
  <si>
    <t>De 360.000,01 a 540.000,00</t>
  </si>
  <si>
    <r>
      <t xml:space="preserve">Contribuição para financiamento da seguridade social _ </t>
    </r>
    <r>
      <rPr>
        <b/>
        <sz val="10"/>
        <color indexed="10"/>
        <rFont val="Arial"/>
        <family val="2"/>
      </rPr>
      <t>Imposto Sobre as Vendas</t>
    </r>
    <r>
      <rPr>
        <b/>
        <sz val="10"/>
        <rFont val="Arial"/>
        <family val="2"/>
      </rPr>
      <t xml:space="preserve">  (Lucro Real 7,6% - Lucro Presumido 3,65%)</t>
    </r>
  </si>
  <si>
    <t>De 540.000,01 a 720.000,00</t>
  </si>
  <si>
    <r>
      <t xml:space="preserve">Programa de Integração Social (PIS/ PASEP) </t>
    </r>
    <r>
      <rPr>
        <b/>
        <sz val="10"/>
        <color indexed="10"/>
        <rFont val="Arial"/>
        <family val="2"/>
      </rPr>
      <t xml:space="preserve">Imposto Sobre as Vendas </t>
    </r>
    <r>
      <rPr>
        <b/>
        <sz val="10"/>
        <color indexed="8"/>
        <rFont val="Arial"/>
        <family val="2"/>
      </rPr>
      <t xml:space="preserve"> (Lucro Real 1,65% - Lucro Presumido 0,65%)</t>
    </r>
  </si>
  <si>
    <t>De 720.000,01 a 900.000,00</t>
  </si>
  <si>
    <t>Contribuição Previdenciária Patronal</t>
  </si>
  <si>
    <t>De 900.000,01 a 1.080.000,00</t>
  </si>
  <si>
    <r>
      <t xml:space="preserve">Imposto sobre circulação de mercadorias e serviços _ </t>
    </r>
    <r>
      <rPr>
        <b/>
        <sz val="10"/>
        <color indexed="10"/>
        <rFont val="Arial"/>
        <family val="2"/>
      </rPr>
      <t>Imposto Sobre as Vendas  ( Depende do Produto e do Estado de Origem da Mercadoria)</t>
    </r>
    <r>
      <rPr>
        <b/>
        <sz val="10"/>
        <rFont val="Arial"/>
        <family val="2"/>
      </rPr>
      <t xml:space="preserve"> - São Paulo 18%</t>
    </r>
  </si>
  <si>
    <t>De 1.080.000,01 a 1.260.000,00</t>
  </si>
  <si>
    <r>
      <t xml:space="preserve">Imposto sobre produtos importados _ </t>
    </r>
    <r>
      <rPr>
        <b/>
        <sz val="10"/>
        <color indexed="10"/>
        <rFont val="Arial"/>
        <family val="2"/>
      </rPr>
      <t xml:space="preserve">Imposto Sobre as Vendas </t>
    </r>
    <r>
      <rPr>
        <b/>
        <sz val="10"/>
        <rFont val="Arial"/>
        <family val="2"/>
      </rPr>
      <t xml:space="preserve"> </t>
    </r>
    <r>
      <rPr>
        <b/>
        <sz val="10"/>
        <color indexed="10"/>
        <rFont val="Arial"/>
        <family val="2"/>
      </rPr>
      <t>( Depende do Produto )</t>
    </r>
    <r>
      <rPr>
        <b/>
        <sz val="10"/>
        <rFont val="Arial"/>
        <family val="2"/>
      </rPr>
      <t xml:space="preserve"> - em média 10%</t>
    </r>
  </si>
  <si>
    <t>De 1.260.000,01 a 1.440.000,00</t>
  </si>
  <si>
    <r>
      <t>Imposto sobre serviços</t>
    </r>
    <r>
      <rPr>
        <b/>
        <sz val="10"/>
        <color indexed="10"/>
        <rFont val="Arial"/>
        <family val="2"/>
      </rPr>
      <t xml:space="preserve"> _ Imposto Sobre as Vendas  ( Depende do Munícpio e tipo de serviços )</t>
    </r>
    <r>
      <rPr>
        <b/>
        <sz val="10"/>
        <rFont val="Arial"/>
        <family val="2"/>
      </rPr>
      <t xml:space="preserve"> - em São Paulo 5%</t>
    </r>
  </si>
  <si>
    <t>De 1.440.000,01 a 1.620.000,00</t>
  </si>
  <si>
    <t>De 1.620.000,01 a 1.800.000,00</t>
  </si>
  <si>
    <t>Para Saber Mais</t>
  </si>
  <si>
    <t>De 1.800.000,01 a 1.980.000,00</t>
  </si>
  <si>
    <t>De 1.980.000,01 a 2.160.000,00</t>
  </si>
  <si>
    <t>Simples Nacional: acesse https://www8.receita.fazenda.gov.br/SimplesNacional/</t>
  </si>
  <si>
    <t>De 2.160.000,01 a 2.340.000,00</t>
  </si>
  <si>
    <t>De 2.340.000,01 a 2.520.000,00</t>
  </si>
  <si>
    <t>Regulamento IPI - acesse http://idg.receita.fazenda.gov.br/acesso-rapido/tributos/ipi</t>
  </si>
  <si>
    <t>De 2.520.000,01 a 2.700.000,00</t>
  </si>
  <si>
    <t>De 2.700.000,01 a 2.880.000,00</t>
  </si>
  <si>
    <t>Regulamento ICMS - acesse : http://www.fazenda.sp.gov.br/oquee/oq_icms.shtm</t>
  </si>
  <si>
    <t>De 2.880.000,01 a 3.060.000,00</t>
  </si>
  <si>
    <t>De 3.060.000,01 a 3.240.000,00</t>
  </si>
  <si>
    <t>Impostos Federais ( IRPJ - CSLL - PIS - COFINS) - acesse: http://idg.receita.fazenda.gov.br/acesso-rapido/tributos</t>
  </si>
  <si>
    <t>De 3.240.000,01 a 3.420.000,00</t>
  </si>
  <si>
    <t>De 3.420.000,01 a 3.600.000,00</t>
  </si>
  <si>
    <t>Regulamento do ISS - SP - acesse : http://www.prefeitura.sp.gov.br/cidade/secretarias/fazenda/legislacao/index.php?p=3166</t>
  </si>
  <si>
    <r>
      <t>ANEXO II</t>
    </r>
    <r>
      <rPr>
        <b/>
        <sz val="10"/>
        <color indexed="8"/>
        <rFont val="Arial"/>
        <family val="2"/>
      </rPr>
      <t> </t>
    </r>
  </si>
  <si>
    <r>
      <t>Alíquotas e Partilha do Simples Nacional - </t>
    </r>
    <r>
      <rPr>
        <b/>
        <sz val="22"/>
        <color indexed="10"/>
        <rFont val="Arial"/>
        <family val="2"/>
      </rPr>
      <t>Indústria</t>
    </r>
  </si>
  <si>
    <r>
      <t>ANEXO III </t>
    </r>
    <r>
      <rPr>
        <b/>
        <sz val="10"/>
        <color indexed="8"/>
        <rFont val="Arial"/>
        <family val="2"/>
      </rPr>
      <t/>
    </r>
  </si>
  <si>
    <r>
      <t>Alíquotas e Part.do Simples Nacional - </t>
    </r>
    <r>
      <rPr>
        <b/>
        <sz val="20"/>
        <color indexed="8"/>
        <rFont val="Arial"/>
        <family val="2"/>
      </rPr>
      <t>Receitas de Locação </t>
    </r>
  </si>
  <si>
    <r>
      <t>de Bens Móveis e de </t>
    </r>
    <r>
      <rPr>
        <b/>
        <sz val="20"/>
        <color indexed="10"/>
        <rFont val="Arial"/>
        <family val="2"/>
      </rPr>
      <t>Prestação de Serviços</t>
    </r>
  </si>
  <si>
    <t>Use essa planilha para seus cálculos da forma que achar melhor. Se precisar, abra novas planilhas.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</si>
</sst>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R$&quot;#,##0.00_);[Red]\(&quot;R$&quot;#,##0.00\)"/>
    <numFmt numFmtId="165" formatCode="_(&quot;R$&quot;* #,##0.00_);_(&quot;R$&quot;* \(#,##0.00\);_(&quot;R$&quot;* &quot;-&quot;??_);_(@_)"/>
    <numFmt numFmtId="166" formatCode="_(* #,##0.00_);_(* \(#,##0.00\);_(* &quot;-&quot;??_);_(@_)"/>
    <numFmt numFmtId="167" formatCode="&quot;R$ &quot;#,##0.00_);[Red]\(&quot;R$ &quot;#,##0.00\)"/>
    <numFmt numFmtId="168" formatCode="&quot;R$ &quot;#,##0.00"/>
    <numFmt numFmtId="169" formatCode="_(* #,##0_);_(* \(#,##0\);_(* &quot;-&quot;??_);_(@_)"/>
    <numFmt numFmtId="170" formatCode="_-[$R$-416]\ * #,##0.00_-;\-[$R$-416]\ * #,##0.00_-;_-[$R$-416]\ * &quot;-&quot;??_-;_-@_-"/>
    <numFmt numFmtId="171" formatCode="_(&quot;R$&quot;* #,##0_);_(&quot;R$&quot;* \(#,##0\);_(&quot;R$&quot;* &quot;-&quot;??_);_(@_)"/>
    <numFmt numFmtId="172" formatCode="_([$R$-416]\ * #,##0.00_);_([$R$-416]\ * \(#,##0.00\);_([$R$-416]\ * &quot;-&quot;??_);_(@_)"/>
  </numFmts>
  <fonts count="65">
    <font>
      <sz val="10"/>
      <name val="Arial"/>
    </font>
    <font>
      <sz val="10"/>
      <name val="Arial"/>
      <family val="2"/>
    </font>
    <font>
      <b/>
      <sz val="10"/>
      <name val="Arial"/>
      <family val="2"/>
    </font>
    <font>
      <b/>
      <sz val="11"/>
      <name val="Arial"/>
      <family val="2"/>
    </font>
    <font>
      <sz val="9"/>
      <name val="Arial"/>
      <family val="2"/>
    </font>
    <font>
      <sz val="8"/>
      <name val="Arial"/>
      <family val="2"/>
    </font>
    <font>
      <b/>
      <sz val="9"/>
      <name val="Arial"/>
      <family val="2"/>
    </font>
    <font>
      <b/>
      <sz val="8"/>
      <name val="Arial"/>
      <family val="2"/>
    </font>
    <font>
      <sz val="10"/>
      <name val="Century Gothic"/>
      <family val="2"/>
    </font>
    <font>
      <b/>
      <sz val="12"/>
      <name val="Arial"/>
      <family val="2"/>
    </font>
    <font>
      <sz val="10"/>
      <name val="Arial"/>
      <family val="2"/>
    </font>
    <font>
      <b/>
      <sz val="10"/>
      <color indexed="10"/>
      <name val="Arial"/>
      <family val="2"/>
    </font>
    <font>
      <b/>
      <sz val="14"/>
      <name val="Arial"/>
      <family val="2"/>
    </font>
    <font>
      <b/>
      <sz val="14"/>
      <name val="Century Gothic"/>
      <family val="2"/>
    </font>
    <font>
      <b/>
      <i/>
      <sz val="20"/>
      <name val="Arial"/>
      <family val="2"/>
    </font>
    <font>
      <sz val="10"/>
      <color indexed="10"/>
      <name val="Arial"/>
      <family val="2"/>
    </font>
    <font>
      <b/>
      <i/>
      <sz val="12"/>
      <name val="Arial"/>
      <family val="2"/>
    </font>
    <font>
      <b/>
      <i/>
      <sz val="16"/>
      <name val="Century Gothic"/>
      <family val="2"/>
    </font>
    <font>
      <b/>
      <i/>
      <sz val="18"/>
      <name val="Arial"/>
      <family val="2"/>
    </font>
    <font>
      <sz val="8"/>
      <color indexed="81"/>
      <name val="Tahoma"/>
      <family val="2"/>
    </font>
    <font>
      <b/>
      <sz val="8"/>
      <color indexed="81"/>
      <name val="Tahoma"/>
      <family val="2"/>
    </font>
    <font>
      <b/>
      <sz val="10"/>
      <color indexed="9"/>
      <name val="Arial"/>
      <family val="2"/>
    </font>
    <font>
      <i/>
      <sz val="10"/>
      <name val="Arial"/>
      <family val="2"/>
    </font>
    <font>
      <sz val="8"/>
      <name val="Arial"/>
      <family val="2"/>
    </font>
    <font>
      <b/>
      <i/>
      <sz val="10"/>
      <name val="Arial"/>
      <family val="2"/>
    </font>
    <font>
      <b/>
      <i/>
      <sz val="11"/>
      <name val="Arial"/>
      <family val="2"/>
    </font>
    <font>
      <i/>
      <u/>
      <sz val="10"/>
      <name val="Arial"/>
      <family val="2"/>
    </font>
    <font>
      <u val="singleAccounting"/>
      <sz val="10"/>
      <name val="Arial"/>
      <family val="2"/>
    </font>
    <font>
      <sz val="9"/>
      <name val="Verdana"/>
      <family val="2"/>
    </font>
    <font>
      <sz val="11"/>
      <name val="Arial"/>
      <family val="2"/>
    </font>
    <font>
      <b/>
      <sz val="16"/>
      <name val="Arial"/>
      <family val="2"/>
    </font>
    <font>
      <b/>
      <sz val="20"/>
      <name val="Arial"/>
      <family val="2"/>
    </font>
    <font>
      <sz val="14"/>
      <name val="Arial"/>
      <family val="2"/>
    </font>
    <font>
      <u/>
      <sz val="10"/>
      <name val="Arial"/>
      <family val="2"/>
    </font>
    <font>
      <b/>
      <i/>
      <sz val="14"/>
      <name val="Arial"/>
      <family val="2"/>
    </font>
    <font>
      <b/>
      <sz val="10"/>
      <color indexed="8"/>
      <name val="Arial"/>
      <family val="2"/>
    </font>
    <font>
      <sz val="12"/>
      <name val="Arial"/>
      <family val="2"/>
    </font>
    <font>
      <b/>
      <sz val="20"/>
      <color indexed="10"/>
      <name val="Arial"/>
      <family val="2"/>
    </font>
    <font>
      <sz val="20"/>
      <name val="Arial"/>
      <family val="2"/>
    </font>
    <font>
      <b/>
      <sz val="20"/>
      <color indexed="8"/>
      <name val="Arial"/>
      <family val="2"/>
    </font>
    <font>
      <b/>
      <sz val="22"/>
      <color indexed="10"/>
      <name val="Arial"/>
      <family val="2"/>
    </font>
    <font>
      <b/>
      <sz val="22"/>
      <name val="Arial"/>
      <family val="2"/>
    </font>
    <font>
      <sz val="11"/>
      <name val="Calibri"/>
      <family val="2"/>
    </font>
    <font>
      <b/>
      <sz val="11"/>
      <name val="Calibri"/>
      <family val="2"/>
    </font>
    <font>
      <sz val="14"/>
      <color indexed="49"/>
      <name val="Arial"/>
      <family val="2"/>
    </font>
    <font>
      <b/>
      <sz val="14"/>
      <color indexed="49"/>
      <name val="Arial"/>
      <family val="2"/>
    </font>
    <font>
      <b/>
      <i/>
      <sz val="16"/>
      <color indexed="49"/>
      <name val="Arial"/>
      <family val="2"/>
    </font>
    <font>
      <b/>
      <sz val="10"/>
      <color indexed="49"/>
      <name val="Arial"/>
      <family val="2"/>
    </font>
    <font>
      <sz val="9"/>
      <color indexed="23"/>
      <name val="Arial"/>
      <family val="2"/>
    </font>
    <font>
      <sz val="10"/>
      <color indexed="8"/>
      <name val="Arial"/>
      <family val="2"/>
    </font>
    <font>
      <b/>
      <sz val="22"/>
      <color indexed="8"/>
      <name val="Arial"/>
      <family val="2"/>
    </font>
    <font>
      <sz val="20"/>
      <color indexed="8"/>
      <name val="Arial"/>
      <family val="2"/>
    </font>
    <font>
      <sz val="10"/>
      <name val="Calibri"/>
      <family val="2"/>
    </font>
    <font>
      <b/>
      <i/>
      <sz val="20"/>
      <name val="Calibri"/>
      <family val="2"/>
    </font>
    <font>
      <b/>
      <i/>
      <sz val="14"/>
      <color indexed="49"/>
      <name val="Calibri"/>
      <family val="2"/>
    </font>
    <font>
      <b/>
      <sz val="10"/>
      <name val="Calibri"/>
      <family val="2"/>
    </font>
    <font>
      <b/>
      <sz val="20"/>
      <color indexed="49"/>
      <name val="Calibri"/>
      <family val="2"/>
    </font>
    <font>
      <sz val="11"/>
      <name val="Calibri"/>
      <family val="2"/>
    </font>
    <font>
      <sz val="11"/>
      <color indexed="10"/>
      <name val="Calibri"/>
      <family val="2"/>
    </font>
    <font>
      <b/>
      <sz val="18"/>
      <color indexed="49"/>
      <name val="Arial"/>
      <family val="2"/>
    </font>
    <font>
      <sz val="10"/>
      <color indexed="62"/>
      <name val="Arial"/>
      <family val="2"/>
    </font>
    <font>
      <b/>
      <sz val="9"/>
      <color indexed="8"/>
      <name val="Arial"/>
      <family val="2"/>
    </font>
    <font>
      <b/>
      <sz val="11"/>
      <color indexed="10"/>
      <name val="Arial"/>
      <family val="2"/>
    </font>
    <font>
      <sz val="12"/>
      <color rgb="FF000000"/>
      <name val="Times New Roman"/>
      <family val="1"/>
    </font>
    <font>
      <b/>
      <sz val="14"/>
      <color rgb="FFFF0000"/>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18"/>
        <bgColor indexed="64"/>
      </patternFill>
    </fill>
    <fill>
      <patternFill patternType="solid">
        <fgColor indexed="51"/>
        <bgColor indexed="64"/>
      </patternFill>
    </fill>
    <fill>
      <patternFill patternType="solid">
        <fgColor indexed="44"/>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rgb="FFFFFF00"/>
        <bgColor indexed="64"/>
      </patternFill>
    </fill>
    <fill>
      <patternFill patternType="solid">
        <fgColor rgb="FFFFFF00"/>
        <bgColor indexed="8"/>
      </patternFill>
    </fill>
    <fill>
      <patternFill patternType="solid">
        <fgColor theme="9" tint="0.59999389629810485"/>
        <bgColor indexed="64"/>
      </patternFill>
    </fill>
    <fill>
      <patternFill patternType="solid">
        <fgColor theme="8" tint="0.59999389629810485"/>
        <bgColor indexed="64"/>
      </patternFill>
    </fill>
  </fills>
  <borders count="150">
    <border>
      <left/>
      <right/>
      <top/>
      <bottom/>
      <diagonal/>
    </border>
    <border>
      <left/>
      <right/>
      <top/>
      <bottom style="medium">
        <color indexed="49"/>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ck">
        <color indexed="10"/>
      </left>
      <right/>
      <top style="thin">
        <color indexed="64"/>
      </top>
      <bottom style="thin">
        <color indexed="64"/>
      </bottom>
      <diagonal/>
    </border>
    <border>
      <left/>
      <right/>
      <top/>
      <bottom style="double">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right style="thin">
        <color indexed="64"/>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ck">
        <color indexed="10"/>
      </left>
      <right style="hair">
        <color indexed="64"/>
      </right>
      <top style="hair">
        <color indexed="64"/>
      </top>
      <bottom style="hair">
        <color indexed="64"/>
      </bottom>
      <diagonal/>
    </border>
    <border>
      <left style="thick">
        <color indexed="10"/>
      </left>
      <right style="hair">
        <color indexed="64"/>
      </right>
      <top style="thin">
        <color indexed="64"/>
      </top>
      <bottom style="hair">
        <color indexed="64"/>
      </bottom>
      <diagonal/>
    </border>
    <border>
      <left style="hair">
        <color indexed="64"/>
      </left>
      <right style="thick">
        <color indexed="10"/>
      </right>
      <top style="thin">
        <color indexed="64"/>
      </top>
      <bottom style="hair">
        <color indexed="64"/>
      </bottom>
      <diagonal/>
    </border>
    <border>
      <left style="thick">
        <color indexed="10"/>
      </left>
      <right style="hair">
        <color indexed="64"/>
      </right>
      <top style="hair">
        <color indexed="64"/>
      </top>
      <bottom/>
      <diagonal/>
    </border>
    <border>
      <left style="thick">
        <color indexed="10"/>
      </left>
      <right style="hair">
        <color indexed="64"/>
      </right>
      <top style="hair">
        <color indexed="64"/>
      </top>
      <bottom style="thin">
        <color indexed="64"/>
      </bottom>
      <diagonal/>
    </border>
    <border>
      <left style="hair">
        <color indexed="64"/>
      </left>
      <right style="thick">
        <color indexed="10"/>
      </right>
      <top style="hair">
        <color indexed="64"/>
      </top>
      <bottom style="thin">
        <color indexed="64"/>
      </bottom>
      <diagonal/>
    </border>
    <border>
      <left style="thick">
        <color indexed="10"/>
      </left>
      <right style="hair">
        <color indexed="64"/>
      </right>
      <top/>
      <bottom style="thin">
        <color indexed="64"/>
      </bottom>
      <diagonal/>
    </border>
    <border>
      <left style="hair">
        <color indexed="64"/>
      </left>
      <right style="thick">
        <color indexed="10"/>
      </right>
      <top/>
      <bottom style="thin">
        <color indexed="64"/>
      </bottom>
      <diagonal/>
    </border>
    <border>
      <left style="thick">
        <color indexed="10"/>
      </left>
      <right style="hair">
        <color indexed="64"/>
      </right>
      <top style="thin">
        <color indexed="64"/>
      </top>
      <bottom style="thick">
        <color indexed="10"/>
      </bottom>
      <diagonal/>
    </border>
    <border>
      <left style="hair">
        <color indexed="64"/>
      </left>
      <right style="hair">
        <color indexed="64"/>
      </right>
      <top style="thin">
        <color indexed="64"/>
      </top>
      <bottom style="thick">
        <color indexed="10"/>
      </bottom>
      <diagonal/>
    </border>
    <border>
      <left style="hair">
        <color indexed="64"/>
      </left>
      <right style="thick">
        <color indexed="10"/>
      </right>
      <top style="thin">
        <color indexed="64"/>
      </top>
      <bottom style="thick">
        <color indexed="10"/>
      </bottom>
      <diagonal/>
    </border>
    <border>
      <left style="medium">
        <color indexed="64"/>
      </left>
      <right/>
      <top/>
      <bottom/>
      <diagonal/>
    </border>
    <border>
      <left style="medium">
        <color indexed="64"/>
      </left>
      <right/>
      <top/>
      <bottom style="medium">
        <color indexed="64"/>
      </bottom>
      <diagonal/>
    </border>
    <border>
      <left style="hair">
        <color indexed="64"/>
      </left>
      <right/>
      <top style="thin">
        <color indexed="64"/>
      </top>
      <bottom style="thin">
        <color indexed="64"/>
      </bottom>
      <diagonal/>
    </border>
    <border>
      <left style="thick">
        <color indexed="10"/>
      </left>
      <right/>
      <top style="hair">
        <color indexed="22"/>
      </top>
      <bottom style="thick">
        <color indexed="10"/>
      </bottom>
      <diagonal/>
    </border>
    <border>
      <left/>
      <right style="thick">
        <color indexed="10"/>
      </right>
      <top style="hair">
        <color indexed="22"/>
      </top>
      <bottom style="thick">
        <color indexed="10"/>
      </bottom>
      <diagonal/>
    </border>
    <border>
      <left/>
      <right/>
      <top style="double">
        <color indexed="64"/>
      </top>
      <bottom/>
      <diagonal/>
    </border>
    <border>
      <left style="thick">
        <color indexed="10"/>
      </left>
      <right/>
      <top style="thick">
        <color indexed="10"/>
      </top>
      <bottom style="hair">
        <color indexed="22"/>
      </bottom>
      <diagonal/>
    </border>
    <border>
      <left/>
      <right/>
      <top style="thick">
        <color indexed="10"/>
      </top>
      <bottom style="hair">
        <color indexed="22"/>
      </bottom>
      <diagonal/>
    </border>
    <border>
      <left/>
      <right style="thick">
        <color indexed="10"/>
      </right>
      <top style="thick">
        <color indexed="10"/>
      </top>
      <bottom style="hair">
        <color indexed="22"/>
      </bottom>
      <diagonal/>
    </border>
    <border>
      <left style="thick">
        <color indexed="10"/>
      </left>
      <right/>
      <top style="hair">
        <color indexed="22"/>
      </top>
      <bottom style="hair">
        <color indexed="22"/>
      </bottom>
      <diagonal/>
    </border>
    <border>
      <left/>
      <right/>
      <top style="hair">
        <color indexed="22"/>
      </top>
      <bottom style="hair">
        <color indexed="22"/>
      </bottom>
      <diagonal/>
    </border>
    <border>
      <left/>
      <right style="thick">
        <color indexed="10"/>
      </right>
      <top style="hair">
        <color indexed="22"/>
      </top>
      <bottom style="hair">
        <color indexed="22"/>
      </bottom>
      <diagonal/>
    </border>
    <border>
      <left/>
      <right/>
      <top style="hair">
        <color indexed="22"/>
      </top>
      <bottom style="thick">
        <color indexed="10"/>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10"/>
      </left>
      <right style="hair">
        <color indexed="64"/>
      </right>
      <top style="medium">
        <color indexed="10"/>
      </top>
      <bottom style="hair">
        <color indexed="22"/>
      </bottom>
      <diagonal/>
    </border>
    <border>
      <left/>
      <right/>
      <top style="medium">
        <color indexed="10"/>
      </top>
      <bottom style="hair">
        <color indexed="22"/>
      </bottom>
      <diagonal/>
    </border>
    <border>
      <left/>
      <right style="medium">
        <color indexed="10"/>
      </right>
      <top style="medium">
        <color indexed="10"/>
      </top>
      <bottom style="hair">
        <color indexed="22"/>
      </bottom>
      <diagonal/>
    </border>
    <border>
      <left style="medium">
        <color indexed="10"/>
      </left>
      <right/>
      <top style="hair">
        <color indexed="22"/>
      </top>
      <bottom style="medium">
        <color indexed="10"/>
      </bottom>
      <diagonal/>
    </border>
    <border>
      <left/>
      <right/>
      <top style="hair">
        <color indexed="22"/>
      </top>
      <bottom style="medium">
        <color indexed="10"/>
      </bottom>
      <diagonal/>
    </border>
    <border>
      <left/>
      <right style="medium">
        <color indexed="10"/>
      </right>
      <top style="hair">
        <color indexed="22"/>
      </top>
      <bottom style="medium">
        <color indexed="10"/>
      </bottom>
      <diagonal/>
    </border>
    <border>
      <left style="thin">
        <color indexed="64"/>
      </left>
      <right style="thick">
        <color indexed="10"/>
      </right>
      <top style="thin">
        <color indexed="64"/>
      </top>
      <bottom style="thin">
        <color indexed="64"/>
      </bottom>
      <diagonal/>
    </border>
    <border>
      <left style="medium">
        <color indexed="10"/>
      </left>
      <right/>
      <top style="medium">
        <color indexed="10"/>
      </top>
      <bottom style="thin">
        <color indexed="64"/>
      </bottom>
      <diagonal/>
    </border>
    <border>
      <left/>
      <right/>
      <top style="medium">
        <color indexed="10"/>
      </top>
      <bottom style="thin">
        <color indexed="64"/>
      </bottom>
      <diagonal/>
    </border>
    <border>
      <left/>
      <right style="medium">
        <color indexed="10"/>
      </right>
      <top style="medium">
        <color indexed="10"/>
      </top>
      <bottom style="thin">
        <color indexed="64"/>
      </bottom>
      <diagonal/>
    </border>
    <border>
      <left style="hair">
        <color indexed="64"/>
      </left>
      <right style="hair">
        <color indexed="64"/>
      </right>
      <top style="thick">
        <color indexed="10"/>
      </top>
      <bottom style="hair">
        <color indexed="22"/>
      </bottom>
      <diagonal/>
    </border>
    <border>
      <left style="hair">
        <color indexed="64"/>
      </left>
      <right style="thick">
        <color indexed="10"/>
      </right>
      <top style="thick">
        <color indexed="10"/>
      </top>
      <bottom style="hair">
        <color indexed="22"/>
      </bottom>
      <diagonal/>
    </border>
    <border>
      <left style="thick">
        <color indexed="10"/>
      </left>
      <right/>
      <top style="hair">
        <color indexed="22"/>
      </top>
      <bottom style="hair">
        <color indexed="64"/>
      </bottom>
      <diagonal/>
    </border>
    <border>
      <left style="hair">
        <color indexed="64"/>
      </left>
      <right style="hair">
        <color indexed="64"/>
      </right>
      <top style="hair">
        <color indexed="22"/>
      </top>
      <bottom style="hair">
        <color indexed="64"/>
      </bottom>
      <diagonal/>
    </border>
    <border>
      <left style="hair">
        <color indexed="64"/>
      </left>
      <right style="thick">
        <color indexed="10"/>
      </right>
      <top style="hair">
        <color indexed="22"/>
      </top>
      <bottom style="hair">
        <color indexed="64"/>
      </bottom>
      <diagonal/>
    </border>
    <border>
      <left style="thick">
        <color indexed="10"/>
      </left>
      <right/>
      <top style="hair">
        <color indexed="64"/>
      </top>
      <bottom style="thick">
        <color indexed="10"/>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10"/>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10"/>
      </bottom>
      <diagonal/>
    </border>
    <border>
      <left style="thin">
        <color indexed="10"/>
      </left>
      <right style="thin">
        <color indexed="64"/>
      </right>
      <top style="thin">
        <color indexed="10"/>
      </top>
      <bottom style="thin">
        <color indexed="64"/>
      </bottom>
      <diagonal/>
    </border>
    <border>
      <left style="thin">
        <color indexed="64"/>
      </left>
      <right style="thin">
        <color indexed="64"/>
      </right>
      <top style="thin">
        <color indexed="10"/>
      </top>
      <bottom style="thin">
        <color indexed="64"/>
      </bottom>
      <diagonal/>
    </border>
    <border>
      <left style="thin">
        <color indexed="64"/>
      </left>
      <right style="thin">
        <color indexed="10"/>
      </right>
      <top style="thin">
        <color indexed="10"/>
      </top>
      <bottom style="thin">
        <color indexed="64"/>
      </bottom>
      <diagonal/>
    </border>
    <border>
      <left style="thin">
        <color indexed="64"/>
      </left>
      <right style="thin">
        <color indexed="64"/>
      </right>
      <top style="thin">
        <color indexed="64"/>
      </top>
      <bottom style="thin">
        <color indexed="10"/>
      </bottom>
      <diagonal/>
    </border>
    <border>
      <left style="thin">
        <color indexed="64"/>
      </left>
      <right style="thin">
        <color indexed="10"/>
      </right>
      <top style="thin">
        <color indexed="64"/>
      </top>
      <bottom style="thin">
        <color indexed="10"/>
      </bottom>
      <diagonal/>
    </border>
    <border>
      <left style="thin">
        <color indexed="64"/>
      </left>
      <right style="thin">
        <color indexed="64"/>
      </right>
      <top/>
      <bottom style="medium">
        <color indexed="10"/>
      </bottom>
      <diagonal/>
    </border>
    <border>
      <left style="thin">
        <color indexed="64"/>
      </left>
      <right style="thin">
        <color indexed="64"/>
      </right>
      <top style="thin">
        <color indexed="10"/>
      </top>
      <bottom style="hair">
        <color indexed="64"/>
      </bottom>
      <diagonal/>
    </border>
    <border>
      <left style="thin">
        <color indexed="64"/>
      </left>
      <right style="thin">
        <color indexed="10"/>
      </right>
      <top style="thin">
        <color indexed="10"/>
      </top>
      <bottom style="hair">
        <color indexed="64"/>
      </bottom>
      <diagonal/>
    </border>
    <border>
      <left style="thin">
        <color indexed="10"/>
      </left>
      <right style="thin">
        <color indexed="64"/>
      </right>
      <top style="hair">
        <color indexed="64"/>
      </top>
      <bottom style="hair">
        <color indexed="64"/>
      </bottom>
      <diagonal/>
    </border>
    <border>
      <left style="thin">
        <color indexed="10"/>
      </left>
      <right style="thin">
        <color indexed="64"/>
      </right>
      <top style="thin">
        <color indexed="64"/>
      </top>
      <bottom style="thin">
        <color indexed="64"/>
      </bottom>
      <diagonal/>
    </border>
    <border>
      <left style="thin">
        <color indexed="10"/>
      </left>
      <right/>
      <top style="thin">
        <color indexed="64"/>
      </top>
      <bottom style="thin">
        <color indexed="64"/>
      </bottom>
      <diagonal/>
    </border>
    <border>
      <left style="thin">
        <color indexed="10"/>
      </left>
      <right/>
      <top/>
      <bottom/>
      <diagonal/>
    </border>
    <border>
      <left style="thin">
        <color indexed="10"/>
      </left>
      <right/>
      <top style="thin">
        <color indexed="64"/>
      </top>
      <bottom/>
      <diagonal/>
    </border>
    <border>
      <left style="thin">
        <color indexed="10"/>
      </left>
      <right/>
      <top/>
      <bottom style="thin">
        <color indexed="64"/>
      </bottom>
      <diagonal/>
    </border>
    <border>
      <left/>
      <right/>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10"/>
      </right>
      <top style="thin">
        <color indexed="64"/>
      </top>
      <bottom style="thin">
        <color indexed="64"/>
      </bottom>
      <diagonal/>
    </border>
    <border>
      <left/>
      <right style="thick">
        <color indexed="1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ck">
        <color indexed="10"/>
      </left>
      <right style="thick">
        <color indexed="10"/>
      </right>
      <top style="thick">
        <color indexed="10"/>
      </top>
      <bottom style="thick">
        <color indexed="10"/>
      </bottom>
      <diagonal/>
    </border>
    <border>
      <left style="medium">
        <color indexed="10"/>
      </left>
      <right/>
      <top style="hair">
        <color indexed="22"/>
      </top>
      <bottom style="hair">
        <color indexed="22"/>
      </bottom>
      <diagonal/>
    </border>
    <border>
      <left/>
      <right style="medium">
        <color indexed="10"/>
      </right>
      <top style="hair">
        <color indexed="22"/>
      </top>
      <bottom style="hair">
        <color indexed="22"/>
      </bottom>
      <diagonal/>
    </border>
    <border>
      <left/>
      <right style="hair">
        <color indexed="64"/>
      </right>
      <top style="thin">
        <color indexed="64"/>
      </top>
      <bottom style="hair">
        <color indexed="64"/>
      </bottom>
      <diagonal/>
    </border>
    <border>
      <left style="thin">
        <color indexed="64"/>
      </left>
      <right style="thin">
        <color indexed="10"/>
      </right>
      <top style="hair">
        <color indexed="64"/>
      </top>
      <bottom style="hair">
        <color indexed="64"/>
      </bottom>
      <diagonal/>
    </border>
    <border>
      <left style="hair">
        <color indexed="64"/>
      </left>
      <right style="hair">
        <color indexed="64"/>
      </right>
      <top style="hair">
        <color indexed="22"/>
      </top>
      <bottom style="hair">
        <color indexed="22"/>
      </bottom>
      <diagonal/>
    </border>
    <border>
      <left style="hair">
        <color indexed="64"/>
      </left>
      <right style="thick">
        <color indexed="10"/>
      </right>
      <top style="hair">
        <color indexed="22"/>
      </top>
      <bottom style="hair">
        <color indexed="22"/>
      </bottom>
      <diagonal/>
    </border>
    <border>
      <left/>
      <right/>
      <top style="hair">
        <color indexed="64"/>
      </top>
      <bottom style="thick">
        <color indexed="10"/>
      </bottom>
      <diagonal/>
    </border>
    <border>
      <left/>
      <right style="thick">
        <color indexed="10"/>
      </right>
      <top style="hair">
        <color indexed="64"/>
      </top>
      <bottom style="thick">
        <color indexed="10"/>
      </bottom>
      <diagonal/>
    </border>
    <border>
      <left style="hair">
        <color indexed="64"/>
      </left>
      <right style="thick">
        <color indexed="10"/>
      </right>
      <top style="hair">
        <color indexed="64"/>
      </top>
      <bottom style="hair">
        <color indexed="64"/>
      </bottom>
      <diagonal/>
    </border>
    <border>
      <left/>
      <right style="thin">
        <color indexed="10"/>
      </right>
      <top style="thin">
        <color indexed="64"/>
      </top>
      <bottom style="thin">
        <color indexed="64"/>
      </bottom>
      <diagonal/>
    </border>
    <border>
      <left/>
      <right style="thin">
        <color indexed="10"/>
      </right>
      <top/>
      <bottom/>
      <diagonal/>
    </border>
    <border>
      <left/>
      <right style="thin">
        <color indexed="10"/>
      </right>
      <top style="thin">
        <color indexed="64"/>
      </top>
      <bottom/>
      <diagonal/>
    </border>
    <border>
      <left/>
      <right style="thin">
        <color indexed="10"/>
      </right>
      <top/>
      <bottom style="thin">
        <color indexed="64"/>
      </bottom>
      <diagonal/>
    </border>
    <border>
      <left style="thin">
        <color indexed="64"/>
      </left>
      <right style="thin">
        <color indexed="10"/>
      </right>
      <top style="thin">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
      <left style="thin">
        <color indexed="10"/>
      </left>
      <right/>
      <top style="thin">
        <color indexed="64"/>
      </top>
      <bottom style="thin">
        <color indexed="10"/>
      </bottom>
      <diagonal/>
    </border>
    <border>
      <left/>
      <right style="thin">
        <color indexed="64"/>
      </right>
      <top style="thin">
        <color indexed="64"/>
      </top>
      <bottom style="thin">
        <color indexed="10"/>
      </bottom>
      <diagonal/>
    </border>
  </borders>
  <cellStyleXfs count="5">
    <xf numFmtId="0" fontId="0"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cellStyleXfs>
  <cellXfs count="759">
    <xf numFmtId="0" fontId="0" fillId="0" borderId="0" xfId="0"/>
    <xf numFmtId="0" fontId="8" fillId="2" borderId="0" xfId="0" applyFont="1" applyFill="1"/>
    <xf numFmtId="0" fontId="0" fillId="2" borderId="0" xfId="0" applyFill="1"/>
    <xf numFmtId="0" fontId="13" fillId="2" borderId="0" xfId="0" applyFont="1" applyFill="1"/>
    <xf numFmtId="0" fontId="2" fillId="0" borderId="2"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2" fillId="0" borderId="4" xfId="0" applyFont="1" applyBorder="1"/>
    <xf numFmtId="0" fontId="11" fillId="0" borderId="3" xfId="0" applyFont="1" applyBorder="1"/>
    <xf numFmtId="0" fontId="15" fillId="0" borderId="5" xfId="0" applyFont="1" applyBorder="1" applyAlignment="1">
      <alignment horizontal="center"/>
    </xf>
    <xf numFmtId="0" fontId="15" fillId="0" borderId="6" xfId="0" applyFont="1" applyBorder="1"/>
    <xf numFmtId="0" fontId="15" fillId="0" borderId="7" xfId="0" applyFont="1" applyBorder="1" applyAlignment="1">
      <alignment horizontal="center"/>
    </xf>
    <xf numFmtId="0" fontId="11" fillId="0" borderId="4" xfId="0" applyFont="1" applyBorder="1"/>
    <xf numFmtId="0" fontId="2" fillId="3" borderId="8" xfId="0" applyFont="1" applyFill="1" applyBorder="1"/>
    <xf numFmtId="0" fontId="2" fillId="3" borderId="9" xfId="0" applyFont="1" applyFill="1" applyBorder="1" applyAlignment="1">
      <alignment horizontal="center"/>
    </xf>
    <xf numFmtId="0" fontId="2" fillId="3" borderId="8" xfId="0" applyFont="1" applyFill="1" applyBorder="1" applyAlignment="1">
      <alignment wrapText="1"/>
    </xf>
    <xf numFmtId="0" fontId="2" fillId="2" borderId="0" xfId="0" applyFont="1" applyFill="1"/>
    <xf numFmtId="165" fontId="2" fillId="2" borderId="0" xfId="1" applyFont="1" applyFill="1" applyBorder="1"/>
    <xf numFmtId="0" fontId="12" fillId="2" borderId="0" xfId="0" applyFont="1" applyFill="1"/>
    <xf numFmtId="0" fontId="4" fillId="2" borderId="0" xfId="0" applyFont="1" applyFill="1"/>
    <xf numFmtId="0" fontId="5" fillId="2" borderId="0" xfId="0" applyFont="1" applyFill="1" applyAlignment="1">
      <alignment horizontal="center"/>
    </xf>
    <xf numFmtId="0" fontId="3" fillId="2" borderId="0" xfId="0" applyFont="1" applyFill="1" applyAlignment="1">
      <alignment horizontal="center"/>
    </xf>
    <xf numFmtId="10" fontId="4" fillId="2" borderId="0" xfId="0" applyNumberFormat="1" applyFont="1" applyFill="1" applyAlignment="1">
      <alignment horizontal="center"/>
    </xf>
    <xf numFmtId="0" fontId="4" fillId="2" borderId="0" xfId="0" applyFont="1" applyFill="1" applyAlignment="1">
      <alignment horizontal="center"/>
    </xf>
    <xf numFmtId="0" fontId="15" fillId="2" borderId="0" xfId="0" applyFont="1" applyFill="1"/>
    <xf numFmtId="40" fontId="2" fillId="3" borderId="10" xfId="0" applyNumberFormat="1" applyFont="1" applyFill="1" applyBorder="1" applyAlignment="1">
      <alignment horizontal="center" vertical="center"/>
    </xf>
    <xf numFmtId="40" fontId="2" fillId="3" borderId="11" xfId="0" applyNumberFormat="1" applyFont="1" applyFill="1" applyBorder="1" applyAlignment="1">
      <alignment horizontal="center" vertical="center"/>
    </xf>
    <xf numFmtId="0" fontId="2" fillId="3" borderId="8" xfId="0" applyFont="1" applyFill="1" applyBorder="1" applyAlignment="1">
      <alignment horizontal="center"/>
    </xf>
    <xf numFmtId="0" fontId="2" fillId="3" borderId="10" xfId="0" applyFont="1" applyFill="1" applyBorder="1"/>
    <xf numFmtId="0" fontId="0" fillId="4" borderId="12" xfId="0" applyFill="1" applyBorder="1" applyAlignment="1" applyProtection="1">
      <alignment horizontal="center"/>
      <protection locked="0"/>
    </xf>
    <xf numFmtId="0" fontId="6" fillId="0" borderId="12" xfId="0" applyFont="1" applyBorder="1" applyAlignment="1">
      <alignment horizontal="center"/>
    </xf>
    <xf numFmtId="0" fontId="0" fillId="4" borderId="12" xfId="0" applyFill="1" applyBorder="1"/>
    <xf numFmtId="165" fontId="0" fillId="4" borderId="12" xfId="1" applyFont="1" applyFill="1" applyBorder="1" applyAlignment="1" applyProtection="1">
      <alignment horizontal="center"/>
      <protection locked="0"/>
    </xf>
    <xf numFmtId="167" fontId="2" fillId="3" borderId="13" xfId="0" applyNumberFormat="1" applyFont="1" applyFill="1" applyBorder="1" applyAlignment="1" applyProtection="1">
      <alignment horizontal="center"/>
      <protection hidden="1"/>
    </xf>
    <xf numFmtId="0" fontId="2" fillId="3" borderId="8" xfId="0" applyFont="1" applyFill="1" applyBorder="1" applyProtection="1">
      <protection hidden="1"/>
    </xf>
    <xf numFmtId="4" fontId="2" fillId="5" borderId="4" xfId="1" applyNumberFormat="1" applyFont="1" applyFill="1" applyBorder="1" applyAlignment="1" applyProtection="1">
      <alignment horizontal="center"/>
      <protection hidden="1"/>
    </xf>
    <xf numFmtId="4" fontId="15" fillId="5" borderId="6" xfId="1" applyNumberFormat="1" applyFont="1" applyFill="1" applyBorder="1" applyAlignment="1" applyProtection="1">
      <alignment horizontal="center"/>
      <protection hidden="1"/>
    </xf>
    <xf numFmtId="4" fontId="11" fillId="5" borderId="4" xfId="1" applyNumberFormat="1" applyFont="1" applyFill="1" applyBorder="1" applyAlignment="1" applyProtection="1">
      <alignment horizontal="center"/>
      <protection hidden="1"/>
    </xf>
    <xf numFmtId="168" fontId="2" fillId="3" borderId="11" xfId="1" applyNumberFormat="1" applyFont="1" applyFill="1" applyBorder="1" applyAlignment="1" applyProtection="1">
      <alignment horizontal="center" vertical="center"/>
      <protection hidden="1"/>
    </xf>
    <xf numFmtId="0" fontId="4" fillId="2" borderId="0" xfId="0" applyFont="1" applyFill="1" applyProtection="1">
      <protection hidden="1"/>
    </xf>
    <xf numFmtId="0" fontId="5" fillId="2" borderId="0" xfId="0" applyFont="1" applyFill="1" applyProtection="1">
      <protection hidden="1"/>
    </xf>
    <xf numFmtId="2" fontId="4" fillId="2" borderId="0" xfId="0" applyNumberFormat="1" applyFont="1" applyFill="1" applyAlignment="1" applyProtection="1">
      <alignment horizontal="center"/>
      <protection hidden="1"/>
    </xf>
    <xf numFmtId="0" fontId="2" fillId="3" borderId="10" xfId="0" applyFont="1" applyFill="1" applyBorder="1" applyProtection="1">
      <protection hidden="1"/>
    </xf>
    <xf numFmtId="165" fontId="2" fillId="3" borderId="11" xfId="1" applyFont="1" applyFill="1" applyBorder="1" applyProtection="1">
      <protection hidden="1"/>
    </xf>
    <xf numFmtId="0" fontId="2" fillId="3" borderId="11" xfId="0" applyFont="1" applyFill="1" applyBorder="1" applyProtection="1">
      <protection hidden="1"/>
    </xf>
    <xf numFmtId="1" fontId="2" fillId="2" borderId="14" xfId="4" applyNumberFormat="1" applyFont="1" applyFill="1" applyBorder="1" applyAlignment="1" applyProtection="1">
      <alignment horizontal="center"/>
      <protection hidden="1"/>
    </xf>
    <xf numFmtId="0" fontId="2" fillId="2" borderId="15" xfId="0" applyFont="1" applyFill="1" applyBorder="1" applyAlignment="1" applyProtection="1">
      <alignment horizontal="center"/>
      <protection hidden="1"/>
    </xf>
    <xf numFmtId="0" fontId="2" fillId="2" borderId="16" xfId="0" applyFont="1" applyFill="1" applyBorder="1" applyAlignment="1" applyProtection="1">
      <alignment horizontal="center"/>
      <protection hidden="1"/>
    </xf>
    <xf numFmtId="0" fontId="6" fillId="3" borderId="12" xfId="0" applyFont="1" applyFill="1" applyBorder="1" applyAlignment="1" applyProtection="1">
      <alignment horizontal="center"/>
      <protection hidden="1"/>
    </xf>
    <xf numFmtId="165" fontId="0" fillId="3" borderId="12" xfId="1" applyFont="1" applyFill="1" applyBorder="1" applyProtection="1">
      <protection hidden="1"/>
    </xf>
    <xf numFmtId="0" fontId="15" fillId="0" borderId="17" xfId="0" applyFont="1" applyBorder="1" applyAlignment="1">
      <alignment horizontal="center"/>
    </xf>
    <xf numFmtId="0" fontId="15" fillId="0" borderId="18" xfId="0" applyFont="1" applyBorder="1"/>
    <xf numFmtId="4" fontId="15" fillId="5" borderId="18" xfId="1" applyNumberFormat="1" applyFont="1" applyFill="1" applyBorder="1" applyAlignment="1" applyProtection="1">
      <alignment horizontal="center"/>
      <protection hidden="1"/>
    </xf>
    <xf numFmtId="0" fontId="0" fillId="3" borderId="12" xfId="0" applyFill="1" applyBorder="1"/>
    <xf numFmtId="0" fontId="6" fillId="3" borderId="12" xfId="0" applyFont="1" applyFill="1" applyBorder="1" applyAlignment="1">
      <alignment horizontal="left" vertical="center"/>
    </xf>
    <xf numFmtId="0" fontId="4" fillId="0" borderId="0" xfId="0" applyFont="1" applyAlignment="1">
      <alignment horizontal="left" wrapText="1"/>
    </xf>
    <xf numFmtId="0" fontId="0" fillId="0" borderId="0" xfId="0" applyAlignment="1" applyProtection="1">
      <alignment vertical="center"/>
      <protection hidden="1"/>
    </xf>
    <xf numFmtId="0" fontId="5" fillId="0" borderId="0" xfId="0" applyFont="1" applyAlignment="1" applyProtection="1">
      <alignment horizontal="left"/>
      <protection hidden="1"/>
    </xf>
    <xf numFmtId="1" fontId="4" fillId="0" borderId="0" xfId="0" applyNumberFormat="1" applyFont="1" applyAlignment="1" applyProtection="1">
      <alignment horizontal="center"/>
      <protection locked="0"/>
    </xf>
    <xf numFmtId="0" fontId="2" fillId="0" borderId="0" xfId="0" applyFont="1" applyProtection="1">
      <protection hidden="1"/>
    </xf>
    <xf numFmtId="0" fontId="4" fillId="0" borderId="0" xfId="0" applyFont="1"/>
    <xf numFmtId="49" fontId="0" fillId="5" borderId="19" xfId="0" applyNumberFormat="1" applyFill="1" applyBorder="1" applyProtection="1">
      <protection hidden="1"/>
    </xf>
    <xf numFmtId="0" fontId="21" fillId="6" borderId="20" xfId="0" applyFont="1" applyFill="1" applyBorder="1" applyAlignment="1">
      <alignment wrapText="1"/>
    </xf>
    <xf numFmtId="0" fontId="0" fillId="2" borderId="0" xfId="0" applyFill="1" applyAlignment="1">
      <alignment wrapText="1"/>
    </xf>
    <xf numFmtId="0" fontId="2" fillId="4" borderId="21" xfId="0" applyFont="1" applyFill="1" applyBorder="1" applyAlignment="1">
      <alignment wrapText="1"/>
    </xf>
    <xf numFmtId="0" fontId="2" fillId="2" borderId="22" xfId="0" applyFont="1" applyFill="1" applyBorder="1" applyAlignment="1">
      <alignment wrapText="1"/>
    </xf>
    <xf numFmtId="0" fontId="18" fillId="0" borderId="0" xfId="0" applyFont="1"/>
    <xf numFmtId="2" fontId="0" fillId="5" borderId="12" xfId="0" applyNumberFormat="1" applyFill="1" applyBorder="1" applyProtection="1">
      <protection hidden="1"/>
    </xf>
    <xf numFmtId="0" fontId="2" fillId="2" borderId="19" xfId="0" applyFont="1" applyFill="1" applyBorder="1" applyAlignment="1">
      <alignment wrapText="1"/>
    </xf>
    <xf numFmtId="0" fontId="21" fillId="6" borderId="23" xfId="0" applyFont="1" applyFill="1" applyBorder="1" applyAlignment="1">
      <alignment wrapText="1"/>
    </xf>
    <xf numFmtId="1" fontId="6" fillId="4" borderId="12" xfId="0" applyNumberFormat="1" applyFont="1" applyFill="1" applyBorder="1" applyAlignment="1">
      <alignment horizontal="center" vertical="center"/>
    </xf>
    <xf numFmtId="49" fontId="2" fillId="5" borderId="24" xfId="0" applyNumberFormat="1" applyFont="1" applyFill="1" applyBorder="1" applyProtection="1">
      <protection hidden="1"/>
    </xf>
    <xf numFmtId="0" fontId="7" fillId="0" borderId="20" xfId="0" applyFont="1" applyBorder="1" applyAlignment="1" applyProtection="1">
      <alignment horizontal="left" vertical="center"/>
      <protection hidden="1"/>
    </xf>
    <xf numFmtId="0" fontId="5" fillId="0" borderId="23" xfId="0" applyFont="1" applyBorder="1" applyAlignment="1" applyProtection="1">
      <alignment horizontal="center" vertical="center"/>
      <protection hidden="1"/>
    </xf>
    <xf numFmtId="0" fontId="5" fillId="0" borderId="25" xfId="0" applyFont="1" applyBorder="1" applyAlignment="1" applyProtection="1">
      <alignment horizontal="center"/>
      <protection hidden="1"/>
    </xf>
    <xf numFmtId="0" fontId="5" fillId="0" borderId="21"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26" xfId="0" applyFont="1" applyBorder="1" applyAlignment="1" applyProtection="1">
      <alignment horizontal="center"/>
      <protection hidden="1"/>
    </xf>
    <xf numFmtId="0" fontId="5" fillId="0" borderId="22"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protection hidden="1"/>
    </xf>
    <xf numFmtId="0" fontId="4" fillId="3" borderId="12" xfId="0" applyFont="1" applyFill="1" applyBorder="1" applyAlignment="1">
      <alignment horizontal="center" vertical="center"/>
    </xf>
    <xf numFmtId="0" fontId="2" fillId="4" borderId="0" xfId="0" applyFont="1" applyFill="1" applyAlignment="1">
      <alignment horizontal="left" vertical="top" wrapText="1"/>
    </xf>
    <xf numFmtId="0" fontId="22" fillId="4" borderId="0" xfId="0" applyFont="1" applyFill="1" applyAlignment="1">
      <alignment wrapText="1"/>
    </xf>
    <xf numFmtId="0" fontId="2" fillId="2" borderId="27" xfId="0" applyFont="1" applyFill="1" applyBorder="1" applyAlignment="1">
      <alignment wrapText="1"/>
    </xf>
    <xf numFmtId="0" fontId="21" fillId="6" borderId="0" xfId="0" applyFont="1" applyFill="1" applyAlignment="1">
      <alignment wrapText="1"/>
    </xf>
    <xf numFmtId="0" fontId="2" fillId="2" borderId="0" xfId="0" applyFont="1" applyFill="1" applyAlignment="1">
      <alignment wrapText="1"/>
    </xf>
    <xf numFmtId="0" fontId="26" fillId="4" borderId="0" xfId="0" applyFont="1" applyFill="1" applyAlignment="1">
      <alignment wrapText="1"/>
    </xf>
    <xf numFmtId="0" fontId="21" fillId="6" borderId="21" xfId="0" applyFont="1" applyFill="1" applyBorder="1" applyAlignment="1">
      <alignment wrapText="1"/>
    </xf>
    <xf numFmtId="165" fontId="0" fillId="3" borderId="12" xfId="0" applyNumberFormat="1" applyFill="1" applyBorder="1" applyAlignment="1">
      <alignment wrapText="1"/>
    </xf>
    <xf numFmtId="0" fontId="2" fillId="3" borderId="12" xfId="0" applyFont="1" applyFill="1" applyBorder="1" applyAlignment="1">
      <alignment wrapText="1"/>
    </xf>
    <xf numFmtId="0" fontId="2" fillId="3" borderId="12" xfId="0" applyFont="1" applyFill="1" applyBorder="1" applyAlignment="1">
      <alignment horizontal="right" wrapText="1"/>
    </xf>
    <xf numFmtId="165" fontId="2" fillId="3" borderId="12" xfId="0" applyNumberFormat="1" applyFont="1" applyFill="1" applyBorder="1" applyAlignment="1">
      <alignment wrapText="1"/>
    </xf>
    <xf numFmtId="0" fontId="2" fillId="3" borderId="12" xfId="0" applyFont="1" applyFill="1" applyBorder="1" applyAlignment="1">
      <alignment horizontal="center" wrapText="1"/>
    </xf>
    <xf numFmtId="0" fontId="11" fillId="2" borderId="0" xfId="0" applyFont="1" applyFill="1" applyAlignment="1">
      <alignment horizontal="left"/>
    </xf>
    <xf numFmtId="0" fontId="11" fillId="2" borderId="23" xfId="0" applyFont="1" applyFill="1" applyBorder="1" applyAlignment="1">
      <alignment horizontal="left"/>
    </xf>
    <xf numFmtId="0" fontId="2" fillId="2" borderId="23" xfId="0" applyFont="1" applyFill="1" applyBorder="1" applyAlignment="1">
      <alignment wrapText="1"/>
    </xf>
    <xf numFmtId="0" fontId="0" fillId="2" borderId="23" xfId="0" applyFill="1" applyBorder="1" applyAlignment="1">
      <alignment wrapText="1"/>
    </xf>
    <xf numFmtId="0" fontId="0" fillId="2" borderId="29" xfId="0" applyFill="1" applyBorder="1" applyAlignment="1">
      <alignment wrapText="1"/>
    </xf>
    <xf numFmtId="0" fontId="0" fillId="2" borderId="30" xfId="0" applyFill="1" applyBorder="1" applyAlignment="1">
      <alignment wrapText="1"/>
    </xf>
    <xf numFmtId="0" fontId="2" fillId="3" borderId="31" xfId="0" applyFont="1" applyFill="1" applyBorder="1" applyAlignment="1" applyProtection="1">
      <alignment horizontal="right"/>
      <protection hidden="1"/>
    </xf>
    <xf numFmtId="0" fontId="0" fillId="2" borderId="27" xfId="0" applyFill="1" applyBorder="1" applyAlignment="1">
      <alignment wrapText="1"/>
    </xf>
    <xf numFmtId="0" fontId="0" fillId="2" borderId="32" xfId="0" applyFill="1" applyBorder="1" applyAlignment="1">
      <alignment wrapText="1"/>
    </xf>
    <xf numFmtId="0" fontId="2" fillId="3" borderId="22" xfId="0" applyFont="1" applyFill="1" applyBorder="1" applyAlignment="1" applyProtection="1">
      <alignment horizontal="right"/>
      <protection hidden="1"/>
    </xf>
    <xf numFmtId="167" fontId="2" fillId="3" borderId="27" xfId="0" applyNumberFormat="1" applyFont="1" applyFill="1" applyBorder="1" applyAlignment="1" applyProtection="1">
      <alignment horizontal="center"/>
      <protection hidden="1"/>
    </xf>
    <xf numFmtId="166" fontId="2" fillId="2" borderId="24" xfId="4" applyFont="1" applyFill="1" applyBorder="1" applyAlignment="1" applyProtection="1">
      <protection hidden="1"/>
    </xf>
    <xf numFmtId="166" fontId="2" fillId="2" borderId="19" xfId="4" applyFont="1" applyFill="1" applyBorder="1" applyAlignment="1" applyProtection="1">
      <protection hidden="1"/>
    </xf>
    <xf numFmtId="166" fontId="2" fillId="2" borderId="33" xfId="4" applyFont="1" applyFill="1" applyBorder="1" applyAlignment="1" applyProtection="1">
      <protection hidden="1"/>
    </xf>
    <xf numFmtId="168" fontId="2" fillId="3" borderId="12" xfId="0" applyNumberFormat="1" applyFont="1" applyFill="1" applyBorder="1" applyAlignment="1">
      <alignment wrapText="1"/>
    </xf>
    <xf numFmtId="0" fontId="2" fillId="3" borderId="2" xfId="0" applyFont="1" applyFill="1" applyBorder="1" applyAlignment="1">
      <alignment horizontal="center"/>
    </xf>
    <xf numFmtId="0" fontId="2" fillId="3" borderId="3" xfId="0" applyFont="1" applyFill="1" applyBorder="1"/>
    <xf numFmtId="0" fontId="2" fillId="3" borderId="3" xfId="0" applyFont="1" applyFill="1" applyBorder="1" applyProtection="1">
      <protection hidden="1"/>
    </xf>
    <xf numFmtId="0" fontId="12" fillId="0" borderId="24" xfId="0" applyFont="1" applyBorder="1"/>
    <xf numFmtId="0" fontId="12" fillId="0" borderId="19" xfId="0" applyFont="1" applyBorder="1"/>
    <xf numFmtId="0" fontId="12" fillId="0" borderId="33" xfId="0" applyFont="1" applyBorder="1"/>
    <xf numFmtId="0" fontId="6" fillId="2" borderId="0" xfId="0" applyFont="1" applyFill="1"/>
    <xf numFmtId="0" fontId="6" fillId="2" borderId="0" xfId="0" applyFont="1" applyFill="1" applyAlignment="1" applyProtection="1">
      <alignment horizontal="center"/>
      <protection hidden="1"/>
    </xf>
    <xf numFmtId="0" fontId="0" fillId="2" borderId="0" xfId="0" applyFill="1" applyAlignment="1" applyProtection="1">
      <alignment horizontal="center"/>
      <protection locked="0"/>
    </xf>
    <xf numFmtId="165" fontId="1" fillId="2" borderId="0" xfId="1" applyFont="1" applyFill="1" applyBorder="1" applyProtection="1">
      <protection locked="0"/>
    </xf>
    <xf numFmtId="165" fontId="1" fillId="2" borderId="0" xfId="1" applyFont="1" applyFill="1" applyBorder="1" applyAlignment="1" applyProtection="1">
      <protection hidden="1"/>
    </xf>
    <xf numFmtId="165" fontId="0" fillId="2" borderId="0" xfId="0" applyNumberFormat="1" applyFill="1" applyAlignment="1">
      <alignment wrapText="1"/>
    </xf>
    <xf numFmtId="165" fontId="4" fillId="3" borderId="12" xfId="1" applyFont="1" applyFill="1" applyBorder="1" applyAlignment="1">
      <alignment horizontal="center" vertical="center"/>
    </xf>
    <xf numFmtId="0" fontId="1" fillId="4" borderId="34" xfId="4" applyNumberFormat="1" applyFont="1" applyFill="1" applyBorder="1" applyAlignment="1" applyProtection="1">
      <alignment horizontal="center"/>
      <protection locked="0"/>
    </xf>
    <xf numFmtId="0" fontId="1" fillId="4" borderId="6" xfId="0" applyFont="1" applyFill="1" applyBorder="1" applyProtection="1">
      <protection locked="0"/>
    </xf>
    <xf numFmtId="165" fontId="4" fillId="4" borderId="3" xfId="1" applyFont="1" applyFill="1" applyBorder="1" applyProtection="1">
      <protection locked="0"/>
    </xf>
    <xf numFmtId="0" fontId="4" fillId="4" borderId="35" xfId="0" applyFont="1" applyFill="1" applyBorder="1" applyProtection="1">
      <protection locked="0"/>
    </xf>
    <xf numFmtId="165" fontId="4" fillId="4" borderId="36" xfId="1" applyFont="1" applyFill="1" applyBorder="1" applyProtection="1">
      <protection locked="0"/>
    </xf>
    <xf numFmtId="165" fontId="1" fillId="4" borderId="36" xfId="1" applyFont="1" applyFill="1" applyBorder="1" applyAlignment="1" applyProtection="1">
      <alignment horizontal="left"/>
      <protection locked="0"/>
    </xf>
    <xf numFmtId="0" fontId="1" fillId="4" borderId="37" xfId="4" applyNumberFormat="1" applyFont="1" applyFill="1" applyBorder="1" applyAlignment="1" applyProtection="1">
      <alignment horizontal="center"/>
      <protection locked="0"/>
    </xf>
    <xf numFmtId="0" fontId="1" fillId="4" borderId="38" xfId="0" applyFont="1" applyFill="1" applyBorder="1" applyAlignment="1" applyProtection="1">
      <alignment horizontal="left"/>
      <protection locked="0"/>
    </xf>
    <xf numFmtId="0" fontId="1" fillId="4" borderId="3" xfId="0" applyFont="1" applyFill="1" applyBorder="1" applyProtection="1">
      <protection locked="0"/>
    </xf>
    <xf numFmtId="168" fontId="1" fillId="4" borderId="3" xfId="0" applyNumberFormat="1" applyFont="1" applyFill="1" applyBorder="1" applyProtection="1">
      <protection locked="0"/>
    </xf>
    <xf numFmtId="168" fontId="1" fillId="4" borderId="6" xfId="0" applyNumberFormat="1" applyFont="1" applyFill="1" applyBorder="1" applyProtection="1">
      <protection locked="0"/>
    </xf>
    <xf numFmtId="0" fontId="14" fillId="2" borderId="39" xfId="0" applyFont="1" applyFill="1" applyBorder="1" applyAlignment="1">
      <alignment horizontal="left"/>
    </xf>
    <xf numFmtId="0" fontId="25" fillId="2" borderId="39" xfId="0" applyFont="1" applyFill="1" applyBorder="1"/>
    <xf numFmtId="0" fontId="29" fillId="2" borderId="39" xfId="0" applyFont="1" applyFill="1" applyBorder="1"/>
    <xf numFmtId="0" fontId="3" fillId="2" borderId="39" xfId="0" applyFont="1" applyFill="1" applyBorder="1"/>
    <xf numFmtId="0" fontId="29" fillId="2" borderId="0" xfId="0" applyFont="1" applyFill="1"/>
    <xf numFmtId="0" fontId="29" fillId="2" borderId="0" xfId="0" applyFont="1" applyFill="1" applyAlignment="1">
      <alignment horizontal="left"/>
    </xf>
    <xf numFmtId="0" fontId="44" fillId="2" borderId="0" xfId="0" applyFont="1" applyFill="1"/>
    <xf numFmtId="0" fontId="30" fillId="2" borderId="0" xfId="0" applyFont="1" applyFill="1"/>
    <xf numFmtId="0" fontId="2" fillId="0" borderId="40" xfId="0" applyFont="1" applyBorder="1" applyAlignment="1">
      <alignment horizontal="center" wrapText="1"/>
    </xf>
    <xf numFmtId="0" fontId="2" fillId="2" borderId="41" xfId="0" applyFont="1" applyFill="1" applyBorder="1" applyAlignment="1">
      <alignment horizontal="center"/>
    </xf>
    <xf numFmtId="0" fontId="2" fillId="2" borderId="42" xfId="0" applyFont="1" applyFill="1" applyBorder="1" applyAlignment="1">
      <alignment horizontal="center" wrapText="1"/>
    </xf>
    <xf numFmtId="0" fontId="2" fillId="2" borderId="33" xfId="0" applyFont="1" applyFill="1" applyBorder="1" applyAlignment="1">
      <alignment horizontal="center"/>
    </xf>
    <xf numFmtId="0" fontId="2" fillId="2" borderId="12" xfId="0" applyFont="1" applyFill="1" applyBorder="1" applyAlignment="1">
      <alignment horizontal="center"/>
    </xf>
    <xf numFmtId="0" fontId="1" fillId="2" borderId="0" xfId="0" applyFont="1" applyFill="1"/>
    <xf numFmtId="165" fontId="1" fillId="3" borderId="33" xfId="1" applyFont="1" applyFill="1" applyBorder="1" applyProtection="1"/>
    <xf numFmtId="165" fontId="1" fillId="3" borderId="12" xfId="1" applyFont="1" applyFill="1" applyBorder="1" applyProtection="1"/>
    <xf numFmtId="0" fontId="2" fillId="7" borderId="43" xfId="0" applyFont="1" applyFill="1" applyBorder="1" applyAlignment="1">
      <alignment horizontal="left"/>
    </xf>
    <xf numFmtId="165" fontId="2" fillId="7" borderId="44" xfId="1" applyFont="1" applyFill="1" applyBorder="1" applyProtection="1"/>
    <xf numFmtId="169" fontId="2" fillId="8" borderId="45" xfId="4" applyNumberFormat="1" applyFont="1" applyFill="1" applyBorder="1" applyAlignment="1" applyProtection="1">
      <alignment wrapText="1"/>
    </xf>
    <xf numFmtId="165" fontId="1" fillId="8" borderId="33" xfId="1" applyFont="1" applyFill="1" applyBorder="1" applyProtection="1"/>
    <xf numFmtId="165" fontId="1" fillId="8" borderId="12" xfId="1" applyFont="1" applyFill="1" applyBorder="1" applyProtection="1"/>
    <xf numFmtId="0" fontId="14" fillId="2" borderId="39" xfId="0" applyFont="1" applyFill="1" applyBorder="1"/>
    <xf numFmtId="0" fontId="0" fillId="2" borderId="39" xfId="0" applyFill="1" applyBorder="1"/>
    <xf numFmtId="0" fontId="10" fillId="2" borderId="0" xfId="0" applyFont="1" applyFill="1"/>
    <xf numFmtId="0" fontId="2" fillId="2" borderId="0" xfId="0" applyFont="1" applyFill="1" applyAlignment="1">
      <alignment horizontal="center"/>
    </xf>
    <xf numFmtId="0" fontId="45" fillId="2" borderId="0" xfId="0" applyFont="1" applyFill="1"/>
    <xf numFmtId="0" fontId="2" fillId="2" borderId="42" xfId="0" applyFont="1" applyFill="1" applyBorder="1" applyAlignment="1">
      <alignment horizontal="center"/>
    </xf>
    <xf numFmtId="0" fontId="33" fillId="2" borderId="0" xfId="0" applyFont="1" applyFill="1"/>
    <xf numFmtId="0" fontId="1" fillId="2" borderId="0" xfId="0" quotePrefix="1" applyFont="1" applyFill="1"/>
    <xf numFmtId="0" fontId="1" fillId="2" borderId="12" xfId="0" quotePrefix="1" applyFont="1" applyFill="1" applyBorder="1"/>
    <xf numFmtId="0" fontId="1" fillId="3" borderId="12" xfId="0" applyFont="1" applyFill="1" applyBorder="1"/>
    <xf numFmtId="0" fontId="1" fillId="2" borderId="12" xfId="0" applyFont="1" applyFill="1" applyBorder="1"/>
    <xf numFmtId="0" fontId="2" fillId="3" borderId="12" xfId="0" applyFont="1" applyFill="1" applyBorder="1"/>
    <xf numFmtId="165" fontId="2" fillId="3" borderId="12" xfId="1" applyFont="1" applyFill="1" applyBorder="1" applyProtection="1"/>
    <xf numFmtId="0" fontId="2" fillId="2" borderId="12" xfId="0" applyFont="1" applyFill="1" applyBorder="1"/>
    <xf numFmtId="168" fontId="2" fillId="2" borderId="12" xfId="0" applyNumberFormat="1" applyFont="1" applyFill="1" applyBorder="1"/>
    <xf numFmtId="0" fontId="33" fillId="2" borderId="39" xfId="0" applyFont="1" applyFill="1" applyBorder="1"/>
    <xf numFmtId="0" fontId="31" fillId="2" borderId="46" xfId="0" applyFont="1" applyFill="1" applyBorder="1"/>
    <xf numFmtId="0" fontId="2" fillId="2" borderId="6" xfId="0" applyFont="1" applyFill="1" applyBorder="1"/>
    <xf numFmtId="168" fontId="2" fillId="3" borderId="6" xfId="1" applyNumberFormat="1" applyFont="1" applyFill="1" applyBorder="1" applyAlignment="1" applyProtection="1">
      <alignment horizontal="right"/>
    </xf>
    <xf numFmtId="0" fontId="2" fillId="0" borderId="47" xfId="0" applyFont="1" applyBorder="1"/>
    <xf numFmtId="0" fontId="2" fillId="0" borderId="47" xfId="0" applyFont="1" applyBorder="1" applyAlignment="1">
      <alignment horizontal="center"/>
    </xf>
    <xf numFmtId="0" fontId="2" fillId="2" borderId="23" xfId="0" applyFont="1" applyFill="1" applyBorder="1"/>
    <xf numFmtId="0" fontId="1" fillId="0" borderId="6" xfId="0" applyFont="1" applyBorder="1"/>
    <xf numFmtId="0" fontId="1" fillId="0" borderId="18" xfId="0" applyFont="1" applyBorder="1"/>
    <xf numFmtId="0" fontId="2" fillId="9" borderId="4" xfId="0" applyFont="1" applyFill="1" applyBorder="1"/>
    <xf numFmtId="168" fontId="2" fillId="9" borderId="4" xfId="1" applyNumberFormat="1" applyFont="1" applyFill="1" applyBorder="1" applyAlignment="1" applyProtection="1">
      <alignment horizontal="right"/>
    </xf>
    <xf numFmtId="0" fontId="2" fillId="2" borderId="48" xfId="0" applyFont="1" applyFill="1" applyBorder="1"/>
    <xf numFmtId="168" fontId="2" fillId="2" borderId="48" xfId="1" applyNumberFormat="1" applyFont="1" applyFill="1" applyBorder="1" applyAlignment="1" applyProtection="1">
      <alignment horizontal="right"/>
    </xf>
    <xf numFmtId="40" fontId="2" fillId="9" borderId="15" xfId="0" applyNumberFormat="1" applyFont="1" applyFill="1" applyBorder="1" applyAlignment="1">
      <alignment horizontal="center" vertical="center"/>
    </xf>
    <xf numFmtId="168" fontId="2" fillId="9" borderId="15" xfId="1" applyNumberFormat="1" applyFont="1" applyFill="1" applyBorder="1" applyAlignment="1" applyProtection="1">
      <alignment horizontal="right" vertical="center"/>
    </xf>
    <xf numFmtId="0" fontId="10" fillId="2" borderId="0" xfId="0" applyFont="1" applyFill="1" applyAlignment="1">
      <alignment horizontal="center" vertical="center"/>
    </xf>
    <xf numFmtId="0" fontId="9" fillId="2" borderId="0" xfId="0" applyFont="1" applyFill="1"/>
    <xf numFmtId="0" fontId="46" fillId="2" borderId="30" xfId="0" applyFont="1" applyFill="1" applyBorder="1"/>
    <xf numFmtId="0" fontId="46" fillId="2" borderId="40" xfId="0" applyFont="1" applyFill="1" applyBorder="1"/>
    <xf numFmtId="0" fontId="2" fillId="0" borderId="49" xfId="0" applyFont="1" applyBorder="1"/>
    <xf numFmtId="0" fontId="2" fillId="0" borderId="50" xfId="0" applyFont="1" applyBorder="1"/>
    <xf numFmtId="0" fontId="2" fillId="0" borderId="51" xfId="0" applyFont="1" applyBorder="1" applyAlignment="1">
      <alignment horizontal="center"/>
    </xf>
    <xf numFmtId="0" fontId="1" fillId="0" borderId="49" xfId="0" applyFont="1" applyBorder="1"/>
    <xf numFmtId="0" fontId="1" fillId="0" borderId="52" xfId="0" applyFont="1" applyBorder="1"/>
    <xf numFmtId="0" fontId="2" fillId="9" borderId="53" xfId="0" applyFont="1" applyFill="1" applyBorder="1"/>
    <xf numFmtId="168" fontId="2" fillId="9" borderId="54" xfId="1" applyNumberFormat="1" applyFont="1" applyFill="1" applyBorder="1" applyAlignment="1" applyProtection="1">
      <alignment horizontal="right"/>
    </xf>
    <xf numFmtId="0" fontId="2" fillId="2" borderId="55" xfId="0" applyFont="1" applyFill="1" applyBorder="1"/>
    <xf numFmtId="168" fontId="2" fillId="2" borderId="56" xfId="1" applyNumberFormat="1" applyFont="1" applyFill="1" applyBorder="1" applyAlignment="1" applyProtection="1">
      <alignment horizontal="right"/>
    </xf>
    <xf numFmtId="40" fontId="2" fillId="9" borderId="57" xfId="0" applyNumberFormat="1" applyFont="1" applyFill="1" applyBorder="1" applyAlignment="1">
      <alignment horizontal="center" vertical="center"/>
    </xf>
    <xf numFmtId="168" fontId="2" fillId="9" borderId="58" xfId="1" applyNumberFormat="1" applyFont="1" applyFill="1" applyBorder="1" applyAlignment="1" applyProtection="1">
      <alignment horizontal="right" vertical="center"/>
    </xf>
    <xf numFmtId="168" fontId="2" fillId="9" borderId="59" xfId="1" applyNumberFormat="1" applyFont="1" applyFill="1" applyBorder="1" applyAlignment="1" applyProtection="1">
      <alignment horizontal="right" vertical="center"/>
    </xf>
    <xf numFmtId="0" fontId="11" fillId="0" borderId="0" xfId="0" applyFont="1" applyAlignment="1">
      <alignment horizontal="left"/>
    </xf>
    <xf numFmtId="0" fontId="45" fillId="0" borderId="0" xfId="0" applyFont="1"/>
    <xf numFmtId="0" fontId="2" fillId="3" borderId="12" xfId="0" applyFont="1" applyFill="1" applyBorder="1" applyAlignment="1">
      <alignment horizontal="center"/>
    </xf>
    <xf numFmtId="0" fontId="11" fillId="0" borderId="60" xfId="0" applyFont="1" applyBorder="1" applyAlignment="1">
      <alignment horizontal="left"/>
    </xf>
    <xf numFmtId="0" fontId="11" fillId="0" borderId="61" xfId="0" applyFont="1" applyBorder="1" applyAlignment="1">
      <alignment horizontal="left"/>
    </xf>
    <xf numFmtId="0" fontId="2" fillId="10" borderId="62" xfId="0" applyFont="1" applyFill="1" applyBorder="1"/>
    <xf numFmtId="165" fontId="2" fillId="10" borderId="14" xfId="1" applyFont="1" applyFill="1" applyBorder="1" applyProtection="1"/>
    <xf numFmtId="165" fontId="2" fillId="10" borderId="15" xfId="1" applyFont="1" applyFill="1" applyBorder="1" applyProtection="1"/>
    <xf numFmtId="165" fontId="2" fillId="10" borderId="16" xfId="1" applyFont="1" applyFill="1" applyBorder="1" applyProtection="1"/>
    <xf numFmtId="165" fontId="2" fillId="2" borderId="0" xfId="1" applyFont="1" applyFill="1" applyBorder="1" applyProtection="1"/>
    <xf numFmtId="0" fontId="2" fillId="3" borderId="63" xfId="0" applyFont="1" applyFill="1" applyBorder="1"/>
    <xf numFmtId="170" fontId="2" fillId="3" borderId="64" xfId="0" applyNumberFormat="1" applyFont="1" applyFill="1" applyBorder="1"/>
    <xf numFmtId="0" fontId="12" fillId="2" borderId="65" xfId="0" applyFont="1" applyFill="1" applyBorder="1"/>
    <xf numFmtId="0" fontId="2" fillId="3" borderId="25" xfId="0" applyFont="1" applyFill="1" applyBorder="1"/>
    <xf numFmtId="0" fontId="2" fillId="10" borderId="14" xfId="0" applyFont="1" applyFill="1" applyBorder="1"/>
    <xf numFmtId="0" fontId="2" fillId="3" borderId="66" xfId="0" applyFont="1" applyFill="1" applyBorder="1"/>
    <xf numFmtId="0" fontId="2" fillId="3" borderId="67" xfId="0" applyFont="1" applyFill="1" applyBorder="1" applyAlignment="1">
      <alignment horizontal="center"/>
    </xf>
    <xf numFmtId="0" fontId="2" fillId="3" borderId="68" xfId="0" applyFont="1" applyFill="1" applyBorder="1" applyAlignment="1">
      <alignment horizontal="center"/>
    </xf>
    <xf numFmtId="0" fontId="1" fillId="2" borderId="69" xfId="0" applyFont="1" applyFill="1" applyBorder="1"/>
    <xf numFmtId="170" fontId="1" fillId="2" borderId="70" xfId="0" applyNumberFormat="1" applyFont="1" applyFill="1" applyBorder="1"/>
    <xf numFmtId="170" fontId="1" fillId="2" borderId="71" xfId="0" applyNumberFormat="1" applyFont="1" applyFill="1" applyBorder="1"/>
    <xf numFmtId="170" fontId="2" fillId="3" borderId="72" xfId="0" applyNumberFormat="1" applyFont="1" applyFill="1" applyBorder="1"/>
    <xf numFmtId="0" fontId="28" fillId="2" borderId="0" xfId="0" applyFont="1" applyFill="1"/>
    <xf numFmtId="0" fontId="6" fillId="7" borderId="14" xfId="0" applyFont="1" applyFill="1" applyBorder="1"/>
    <xf numFmtId="165" fontId="6" fillId="7" borderId="15" xfId="1" applyFont="1" applyFill="1" applyBorder="1" applyProtection="1"/>
    <xf numFmtId="165" fontId="6" fillId="7" borderId="16" xfId="1" applyFont="1" applyFill="1" applyBorder="1" applyProtection="1"/>
    <xf numFmtId="0" fontId="1" fillId="2" borderId="39" xfId="0" applyFont="1" applyFill="1" applyBorder="1" applyAlignment="1">
      <alignment horizontal="center"/>
    </xf>
    <xf numFmtId="0" fontId="1" fillId="2" borderId="0" xfId="0" applyFont="1" applyFill="1" applyAlignment="1">
      <alignment horizontal="center"/>
    </xf>
    <xf numFmtId="0" fontId="2" fillId="2" borderId="0" xfId="0" applyFont="1" applyFill="1" applyAlignment="1">
      <alignment horizontal="center" wrapText="1"/>
    </xf>
    <xf numFmtId="0" fontId="1" fillId="3" borderId="73" xfId="0" applyFont="1" applyFill="1" applyBorder="1" applyAlignment="1">
      <alignment horizontal="left"/>
    </xf>
    <xf numFmtId="165" fontId="1" fillId="2" borderId="0" xfId="1" applyFont="1" applyFill="1" applyBorder="1" applyAlignment="1" applyProtection="1">
      <alignment horizontal="center"/>
    </xf>
    <xf numFmtId="0" fontId="1" fillId="3" borderId="74" xfId="4" applyNumberFormat="1" applyFont="1" applyFill="1" applyBorder="1" applyAlignment="1" applyProtection="1">
      <alignment horizontal="center"/>
    </xf>
    <xf numFmtId="0" fontId="1" fillId="3" borderId="75" xfId="4" applyNumberFormat="1" applyFont="1" applyFill="1" applyBorder="1" applyAlignment="1" applyProtection="1">
      <alignment horizontal="center"/>
    </xf>
    <xf numFmtId="0" fontId="1" fillId="2" borderId="0" xfId="0" applyFont="1" applyFill="1" applyAlignment="1">
      <alignment horizontal="left"/>
    </xf>
    <xf numFmtId="0" fontId="1" fillId="2" borderId="0" xfId="4" applyNumberFormat="1" applyFont="1" applyFill="1" applyBorder="1" applyAlignment="1" applyProtection="1">
      <alignment horizontal="center"/>
    </xf>
    <xf numFmtId="0" fontId="2" fillId="2" borderId="21" xfId="0" applyFont="1" applyFill="1" applyBorder="1" applyAlignment="1">
      <alignment horizontal="center" vertical="center" wrapText="1"/>
    </xf>
    <xf numFmtId="0" fontId="1" fillId="3" borderId="76" xfId="0" applyFont="1" applyFill="1" applyBorder="1" applyAlignment="1">
      <alignment horizontal="left"/>
    </xf>
    <xf numFmtId="49" fontId="1" fillId="2" borderId="0" xfId="0" applyNumberFormat="1" applyFont="1" applyFill="1" applyAlignment="1">
      <alignment horizontal="center"/>
    </xf>
    <xf numFmtId="168" fontId="1" fillId="2" borderId="35" xfId="0" applyNumberFormat="1" applyFont="1" applyFill="1" applyBorder="1" applyAlignment="1">
      <alignment horizontal="center"/>
    </xf>
    <xf numFmtId="0" fontId="2" fillId="7" borderId="12" xfId="0" applyFont="1" applyFill="1" applyBorder="1" applyAlignment="1">
      <alignment horizontal="center"/>
    </xf>
    <xf numFmtId="168" fontId="2" fillId="7" borderId="12" xfId="0" applyNumberFormat="1" applyFont="1" applyFill="1" applyBorder="1" applyAlignment="1">
      <alignment horizontal="center"/>
    </xf>
    <xf numFmtId="0" fontId="6" fillId="2" borderId="0" xfId="0" applyFont="1" applyFill="1" applyAlignment="1">
      <alignment horizontal="center"/>
    </xf>
    <xf numFmtId="0" fontId="2" fillId="2" borderId="0" xfId="0" applyFont="1" applyFill="1" applyAlignment="1">
      <alignment horizontal="left"/>
    </xf>
    <xf numFmtId="0" fontId="2" fillId="2" borderId="66" xfId="0" applyFont="1" applyFill="1" applyBorder="1" applyAlignment="1">
      <alignment horizontal="center"/>
    </xf>
    <xf numFmtId="0" fontId="2" fillId="2" borderId="67" xfId="0" applyFont="1" applyFill="1" applyBorder="1" applyAlignment="1">
      <alignment horizontal="center"/>
    </xf>
    <xf numFmtId="0" fontId="2" fillId="2" borderId="68" xfId="0" applyFont="1" applyFill="1" applyBorder="1" applyAlignment="1">
      <alignment horizontal="center"/>
    </xf>
    <xf numFmtId="0" fontId="1" fillId="2" borderId="69" xfId="0" applyFont="1" applyFill="1" applyBorder="1" applyAlignment="1">
      <alignment horizontal="center"/>
    </xf>
    <xf numFmtId="0" fontId="1" fillId="2" borderId="70" xfId="0" applyFont="1" applyFill="1" applyBorder="1" applyAlignment="1">
      <alignment horizontal="center"/>
    </xf>
    <xf numFmtId="168" fontId="1" fillId="2" borderId="70" xfId="0" applyNumberFormat="1" applyFont="1" applyFill="1" applyBorder="1" applyAlignment="1">
      <alignment horizontal="center"/>
    </xf>
    <xf numFmtId="168" fontId="1" fillId="2" borderId="71" xfId="0" applyNumberFormat="1" applyFont="1" applyFill="1" applyBorder="1" applyAlignment="1">
      <alignment horizontal="center"/>
    </xf>
    <xf numFmtId="0" fontId="2" fillId="3" borderId="63" xfId="0" applyFont="1" applyFill="1" applyBorder="1" applyAlignment="1">
      <alignment horizontal="center"/>
    </xf>
    <xf numFmtId="0" fontId="2" fillId="2" borderId="72" xfId="0" applyFont="1" applyFill="1" applyBorder="1" applyAlignment="1">
      <alignment horizontal="center"/>
    </xf>
    <xf numFmtId="168" fontId="2" fillId="3" borderId="72" xfId="0" applyNumberFormat="1" applyFont="1" applyFill="1" applyBorder="1" applyAlignment="1">
      <alignment horizontal="center"/>
    </xf>
    <xf numFmtId="168" fontId="2" fillId="3" borderId="64" xfId="0" applyNumberFormat="1" applyFont="1" applyFill="1" applyBorder="1" applyAlignment="1">
      <alignment horizontal="center"/>
    </xf>
    <xf numFmtId="0" fontId="5" fillId="2" borderId="0" xfId="0" applyFont="1" applyFill="1"/>
    <xf numFmtId="2" fontId="1" fillId="2" borderId="0" xfId="0" applyNumberFormat="1" applyFont="1" applyFill="1"/>
    <xf numFmtId="0" fontId="7" fillId="2" borderId="0" xfId="0" applyFont="1" applyFill="1"/>
    <xf numFmtId="0" fontId="14" fillId="2" borderId="0" xfId="0" applyFont="1" applyFill="1"/>
    <xf numFmtId="2" fontId="0" fillId="2" borderId="0" xfId="0" applyNumberFormat="1" applyFill="1"/>
    <xf numFmtId="0" fontId="1" fillId="2" borderId="23" xfId="0" applyFont="1" applyFill="1" applyBorder="1" applyAlignment="1">
      <alignment wrapText="1"/>
    </xf>
    <xf numFmtId="2" fontId="2" fillId="2" borderId="12" xfId="0" applyNumberFormat="1" applyFont="1" applyFill="1" applyBorder="1" applyAlignment="1">
      <alignment horizontal="center"/>
    </xf>
    <xf numFmtId="0" fontId="2" fillId="2" borderId="12" xfId="0" applyFont="1" applyFill="1" applyBorder="1" applyAlignment="1">
      <alignment horizontal="center" vertical="center" wrapText="1"/>
    </xf>
    <xf numFmtId="2" fontId="0" fillId="2" borderId="12" xfId="0" applyNumberFormat="1" applyFill="1" applyBorder="1" applyAlignment="1">
      <alignment horizontal="center" vertical="center"/>
    </xf>
    <xf numFmtId="0" fontId="1" fillId="3" borderId="74" xfId="0" applyFont="1" applyFill="1" applyBorder="1" applyAlignment="1">
      <alignment horizontal="left"/>
    </xf>
    <xf numFmtId="0" fontId="2" fillId="2" borderId="24" xfId="0" applyFont="1" applyFill="1" applyBorder="1"/>
    <xf numFmtId="0" fontId="2" fillId="2" borderId="19" xfId="0" applyFont="1" applyFill="1" applyBorder="1"/>
    <xf numFmtId="0" fontId="2" fillId="2" borderId="33" xfId="0" applyFont="1" applyFill="1" applyBorder="1"/>
    <xf numFmtId="0" fontId="33" fillId="2" borderId="39" xfId="0" applyFont="1" applyFill="1" applyBorder="1" applyAlignment="1">
      <alignment horizontal="center"/>
    </xf>
    <xf numFmtId="0" fontId="10" fillId="2" borderId="0" xfId="0" applyFont="1" applyFill="1" applyAlignment="1">
      <alignment horizontal="center"/>
    </xf>
    <xf numFmtId="0" fontId="1" fillId="2" borderId="0" xfId="0" applyFont="1" applyFill="1" applyAlignment="1">
      <alignment vertical="top"/>
    </xf>
    <xf numFmtId="0" fontId="44" fillId="2" borderId="0" xfId="0" applyFont="1" applyFill="1" applyAlignment="1">
      <alignment horizontal="center"/>
    </xf>
    <xf numFmtId="0" fontId="1" fillId="2" borderId="24" xfId="0" applyFont="1" applyFill="1" applyBorder="1" applyAlignment="1">
      <alignment horizontal="left"/>
    </xf>
    <xf numFmtId="0" fontId="1" fillId="2" borderId="0" xfId="4" applyNumberFormat="1" applyFont="1" applyFill="1" applyBorder="1" applyAlignment="1" applyProtection="1">
      <alignment horizontal="left"/>
    </xf>
    <xf numFmtId="0" fontId="33" fillId="2" borderId="0" xfId="0" applyFont="1" applyFill="1" applyAlignment="1">
      <alignment horizontal="center"/>
    </xf>
    <xf numFmtId="0" fontId="1" fillId="10" borderId="12" xfId="0" applyFont="1" applyFill="1" applyBorder="1" applyAlignment="1">
      <alignment horizontal="center"/>
    </xf>
    <xf numFmtId="168" fontId="2" fillId="10" borderId="12" xfId="0" applyNumberFormat="1" applyFont="1" applyFill="1" applyBorder="1" applyAlignment="1">
      <alignment horizontal="center"/>
    </xf>
    <xf numFmtId="0" fontId="28" fillId="2" borderId="0" xfId="0" applyFont="1" applyFill="1" applyAlignment="1">
      <alignment horizontal="center"/>
    </xf>
    <xf numFmtId="0" fontId="47" fillId="2" borderId="0" xfId="0" applyFont="1" applyFill="1" applyAlignment="1">
      <alignment horizontal="left"/>
    </xf>
    <xf numFmtId="3" fontId="1" fillId="2" borderId="70" xfId="0" applyNumberFormat="1" applyFont="1" applyFill="1" applyBorder="1" applyAlignment="1">
      <alignment horizontal="center"/>
    </xf>
    <xf numFmtId="3" fontId="1" fillId="2" borderId="71" xfId="0" applyNumberFormat="1" applyFont="1" applyFill="1" applyBorder="1" applyAlignment="1">
      <alignment horizontal="center"/>
    </xf>
    <xf numFmtId="0" fontId="2" fillId="3" borderId="72" xfId="0" applyFont="1" applyFill="1" applyBorder="1" applyAlignment="1">
      <alignment horizontal="center"/>
    </xf>
    <xf numFmtId="0" fontId="2" fillId="3" borderId="64" xfId="0" applyFont="1" applyFill="1" applyBorder="1" applyAlignment="1">
      <alignment horizontal="center"/>
    </xf>
    <xf numFmtId="0" fontId="16" fillId="2" borderId="39" xfId="0" applyFont="1" applyFill="1" applyBorder="1" applyAlignment="1">
      <alignment horizontal="right"/>
    </xf>
    <xf numFmtId="0" fontId="2" fillId="7" borderId="11" xfId="0" applyFont="1" applyFill="1" applyBorder="1"/>
    <xf numFmtId="165" fontId="2" fillId="7" borderId="11" xfId="1" applyFont="1" applyFill="1" applyBorder="1" applyProtection="1"/>
    <xf numFmtId="0" fontId="2" fillId="3" borderId="77" xfId="0" applyFont="1" applyFill="1" applyBorder="1"/>
    <xf numFmtId="0" fontId="2" fillId="3" borderId="78" xfId="0" applyFont="1" applyFill="1" applyBorder="1" applyAlignment="1">
      <alignment horizontal="center"/>
    </xf>
    <xf numFmtId="0" fontId="2" fillId="3" borderId="79" xfId="0" applyFont="1" applyFill="1" applyBorder="1" applyAlignment="1">
      <alignment horizontal="center"/>
    </xf>
    <xf numFmtId="0" fontId="2" fillId="3" borderId="80" xfId="0" applyFont="1" applyFill="1" applyBorder="1"/>
    <xf numFmtId="170" fontId="2" fillId="3" borderId="81" xfId="0" applyNumberFormat="1" applyFont="1" applyFill="1" applyBorder="1"/>
    <xf numFmtId="170" fontId="2" fillId="3" borderId="82" xfId="0" applyNumberFormat="1" applyFont="1" applyFill="1" applyBorder="1"/>
    <xf numFmtId="165" fontId="1" fillId="4" borderId="12" xfId="1" applyFont="1" applyFill="1" applyBorder="1" applyProtection="1">
      <protection locked="0"/>
    </xf>
    <xf numFmtId="37" fontId="1" fillId="4" borderId="83" xfId="4" applyNumberFormat="1" applyFont="1" applyFill="1" applyBorder="1" applyAlignment="1" applyProtection="1">
      <alignment horizontal="center" wrapText="1"/>
      <protection locked="0"/>
    </xf>
    <xf numFmtId="0" fontId="1" fillId="4" borderId="74" xfId="0" applyFont="1" applyFill="1" applyBorder="1" applyAlignment="1" applyProtection="1">
      <alignment horizontal="left" wrapText="1"/>
      <protection locked="0"/>
    </xf>
    <xf numFmtId="0" fontId="48" fillId="3" borderId="12" xfId="0" applyFont="1" applyFill="1" applyBorder="1" applyAlignment="1">
      <alignment horizontal="center"/>
    </xf>
    <xf numFmtId="0" fontId="1" fillId="4" borderId="12" xfId="0" applyFont="1" applyFill="1" applyBorder="1" applyAlignment="1" applyProtection="1">
      <alignment horizontal="center" vertical="center" wrapText="1"/>
      <protection locked="0"/>
    </xf>
    <xf numFmtId="0" fontId="1" fillId="4" borderId="37" xfId="0" applyFont="1" applyFill="1" applyBorder="1" applyProtection="1">
      <protection locked="0"/>
    </xf>
    <xf numFmtId="1" fontId="1" fillId="4" borderId="3" xfId="0" applyNumberFormat="1" applyFont="1" applyFill="1" applyBorder="1" applyAlignment="1" applyProtection="1">
      <alignment horizontal="center"/>
      <protection locked="0"/>
    </xf>
    <xf numFmtId="2" fontId="9" fillId="3" borderId="84" xfId="0" applyNumberFormat="1" applyFont="1" applyFill="1" applyBorder="1"/>
    <xf numFmtId="2" fontId="9" fillId="3" borderId="85" xfId="0" applyNumberFormat="1" applyFont="1" applyFill="1" applyBorder="1"/>
    <xf numFmtId="2" fontId="9" fillId="3" borderId="86" xfId="0" applyNumberFormat="1" applyFont="1" applyFill="1" applyBorder="1"/>
    <xf numFmtId="3" fontId="2" fillId="3" borderId="72" xfId="0" applyNumberFormat="1" applyFont="1" applyFill="1" applyBorder="1" applyAlignment="1">
      <alignment horizontal="center"/>
    </xf>
    <xf numFmtId="0" fontId="4" fillId="4" borderId="74" xfId="0" applyFont="1" applyFill="1" applyBorder="1" applyProtection="1">
      <protection locked="0"/>
    </xf>
    <xf numFmtId="0" fontId="1" fillId="4" borderId="74" xfId="0" applyFont="1" applyFill="1" applyBorder="1" applyProtection="1">
      <protection locked="0"/>
    </xf>
    <xf numFmtId="165" fontId="1" fillId="4" borderId="74" xfId="1" applyFont="1" applyFill="1" applyBorder="1" applyProtection="1">
      <protection locked="0"/>
    </xf>
    <xf numFmtId="165" fontId="1" fillId="4" borderId="3" xfId="1" applyFont="1" applyFill="1" applyBorder="1" applyProtection="1">
      <protection locked="0"/>
    </xf>
    <xf numFmtId="0" fontId="2" fillId="4" borderId="37" xfId="0" applyFont="1" applyFill="1" applyBorder="1" applyProtection="1">
      <protection locked="0"/>
    </xf>
    <xf numFmtId="0" fontId="0" fillId="2" borderId="12" xfId="0" applyFill="1" applyBorder="1" applyAlignment="1">
      <alignment horizontal="left" wrapText="1"/>
    </xf>
    <xf numFmtId="165" fontId="4" fillId="4" borderId="12" xfId="1" applyFont="1" applyFill="1" applyBorder="1" applyProtection="1">
      <protection locked="0"/>
    </xf>
    <xf numFmtId="0" fontId="0" fillId="2" borderId="0" xfId="0" applyFill="1" applyAlignment="1">
      <alignment horizontal="left"/>
    </xf>
    <xf numFmtId="9" fontId="4" fillId="4" borderId="12" xfId="1" applyNumberFormat="1" applyFont="1" applyFill="1" applyBorder="1" applyProtection="1">
      <protection locked="0"/>
    </xf>
    <xf numFmtId="164" fontId="1" fillId="2" borderId="0" xfId="0" applyNumberFormat="1" applyFont="1" applyFill="1" applyAlignment="1">
      <alignment horizontal="left" wrapText="1"/>
    </xf>
    <xf numFmtId="171" fontId="4" fillId="4" borderId="12" xfId="1" applyNumberFormat="1" applyFont="1" applyFill="1" applyBorder="1" applyProtection="1">
      <protection locked="0"/>
    </xf>
    <xf numFmtId="0" fontId="2" fillId="3" borderId="12" xfId="0" applyFont="1" applyFill="1" applyBorder="1" applyAlignment="1">
      <alignment horizontal="left" wrapText="1"/>
    </xf>
    <xf numFmtId="0" fontId="2" fillId="2" borderId="28" xfId="0" applyFont="1" applyFill="1" applyBorder="1" applyAlignment="1">
      <alignment horizontal="center" vertical="center" wrapText="1"/>
    </xf>
    <xf numFmtId="0" fontId="0" fillId="0" borderId="18" xfId="0" applyBorder="1"/>
    <xf numFmtId="0" fontId="2" fillId="3" borderId="87" xfId="0" applyFont="1" applyFill="1" applyBorder="1" applyAlignment="1">
      <alignment horizontal="center"/>
    </xf>
    <xf numFmtId="0" fontId="2" fillId="3" borderId="88" xfId="0" applyFont="1" applyFill="1" applyBorder="1" applyAlignment="1">
      <alignment horizontal="center"/>
    </xf>
    <xf numFmtId="0" fontId="2" fillId="3" borderId="89" xfId="0" applyFont="1" applyFill="1" applyBorder="1"/>
    <xf numFmtId="170" fontId="2" fillId="3" borderId="90" xfId="0" applyNumberFormat="1" applyFont="1" applyFill="1" applyBorder="1"/>
    <xf numFmtId="170" fontId="2" fillId="3" borderId="91" xfId="0" applyNumberFormat="1" applyFont="1" applyFill="1" applyBorder="1"/>
    <xf numFmtId="0" fontId="2" fillId="3" borderId="92" xfId="0" applyFont="1" applyFill="1" applyBorder="1"/>
    <xf numFmtId="0" fontId="0" fillId="2" borderId="0" xfId="0" applyFill="1" applyAlignment="1">
      <alignment horizontal="center"/>
    </xf>
    <xf numFmtId="0" fontId="49" fillId="2" borderId="0" xfId="0" applyFont="1" applyFill="1"/>
    <xf numFmtId="0" fontId="31" fillId="2" borderId="0" xfId="0" applyFont="1" applyFill="1"/>
    <xf numFmtId="0" fontId="50" fillId="2" borderId="0" xfId="0" applyFont="1" applyFill="1"/>
    <xf numFmtId="0" fontId="41" fillId="2" borderId="0" xfId="0" applyFont="1" applyFill="1"/>
    <xf numFmtId="0" fontId="49" fillId="2" borderId="12" xfId="0" applyFont="1" applyFill="1" applyBorder="1"/>
    <xf numFmtId="10" fontId="49" fillId="2" borderId="12" xfId="0" applyNumberFormat="1" applyFont="1" applyFill="1" applyBorder="1"/>
    <xf numFmtId="0" fontId="51" fillId="2" borderId="0" xfId="0" applyFont="1" applyFill="1"/>
    <xf numFmtId="0" fontId="38" fillId="2" borderId="0" xfId="0" applyFont="1" applyFill="1"/>
    <xf numFmtId="0" fontId="0" fillId="0" borderId="52" xfId="0" applyBorder="1"/>
    <xf numFmtId="0" fontId="0" fillId="4" borderId="74" xfId="0" applyFill="1" applyBorder="1" applyAlignment="1" applyProtection="1">
      <alignment horizontal="left" wrapText="1"/>
      <protection locked="0"/>
    </xf>
    <xf numFmtId="165" fontId="0" fillId="2" borderId="0" xfId="0" applyNumberFormat="1" applyFill="1"/>
    <xf numFmtId="0" fontId="0" fillId="8" borderId="69" xfId="0" applyFill="1" applyBorder="1"/>
    <xf numFmtId="170" fontId="1" fillId="8" borderId="70" xfId="0" applyNumberFormat="1" applyFont="1" applyFill="1" applyBorder="1"/>
    <xf numFmtId="170" fontId="1" fillId="8" borderId="71" xfId="0" applyNumberFormat="1" applyFont="1" applyFill="1" applyBorder="1"/>
    <xf numFmtId="0" fontId="0" fillId="8" borderId="63" xfId="0" applyFill="1" applyBorder="1"/>
    <xf numFmtId="170" fontId="1" fillId="8" borderId="72" xfId="0" applyNumberFormat="1" applyFont="1" applyFill="1" applyBorder="1"/>
    <xf numFmtId="170" fontId="1" fillId="8" borderId="64" xfId="0" applyNumberFormat="1" applyFont="1" applyFill="1" applyBorder="1"/>
    <xf numFmtId="165" fontId="2" fillId="8" borderId="12" xfId="1" applyFont="1" applyFill="1" applyBorder="1" applyAlignment="1" applyProtection="1">
      <alignment horizontal="right" wrapText="1"/>
    </xf>
    <xf numFmtId="0" fontId="52" fillId="2" borderId="0" xfId="0" applyFont="1" applyFill="1"/>
    <xf numFmtId="0" fontId="2" fillId="4" borderId="14" xfId="0" applyFont="1" applyFill="1" applyBorder="1"/>
    <xf numFmtId="165" fontId="2" fillId="4" borderId="15" xfId="1" applyFont="1" applyFill="1" applyBorder="1" applyProtection="1"/>
    <xf numFmtId="0" fontId="2" fillId="11" borderId="14" xfId="0" applyFont="1" applyFill="1" applyBorder="1"/>
    <xf numFmtId="165" fontId="2" fillId="11" borderId="15" xfId="1" applyFont="1" applyFill="1" applyBorder="1" applyProtection="1"/>
    <xf numFmtId="0" fontId="2" fillId="2" borderId="25" xfId="0" applyFont="1" applyFill="1" applyBorder="1"/>
    <xf numFmtId="0" fontId="0" fillId="2" borderId="0" xfId="0" applyFill="1" applyAlignment="1">
      <alignment horizontal="left" vertical="top"/>
    </xf>
    <xf numFmtId="0" fontId="53" fillId="2" borderId="39" xfId="0" applyFont="1" applyFill="1" applyBorder="1" applyAlignment="1">
      <alignment horizontal="left"/>
    </xf>
    <xf numFmtId="0" fontId="54" fillId="2" borderId="30" xfId="0" applyFont="1" applyFill="1" applyBorder="1"/>
    <xf numFmtId="0" fontId="55" fillId="2" borderId="12" xfId="0" applyFont="1" applyFill="1" applyBorder="1" applyAlignment="1">
      <alignment horizontal="center"/>
    </xf>
    <xf numFmtId="0" fontId="52" fillId="2" borderId="12" xfId="0" applyFont="1" applyFill="1" applyBorder="1" applyAlignment="1">
      <alignment horizontal="right"/>
    </xf>
    <xf numFmtId="10" fontId="52" fillId="3" borderId="12" xfId="3" applyNumberFormat="1" applyFont="1" applyFill="1" applyBorder="1" applyAlignment="1" applyProtection="1">
      <alignment horizontal="right"/>
    </xf>
    <xf numFmtId="0" fontId="55" fillId="0" borderId="35" xfId="0" applyFont="1" applyBorder="1"/>
    <xf numFmtId="168" fontId="52" fillId="3" borderId="47" xfId="1" applyNumberFormat="1" applyFont="1" applyFill="1" applyBorder="1" applyAlignment="1" applyProtection="1">
      <alignment horizontal="right"/>
    </xf>
    <xf numFmtId="168" fontId="52" fillId="3" borderId="93" xfId="1" applyNumberFormat="1" applyFont="1" applyFill="1" applyBorder="1" applyAlignment="1" applyProtection="1">
      <alignment horizontal="right"/>
    </xf>
    <xf numFmtId="0" fontId="55" fillId="0" borderId="47" xfId="0" applyFont="1" applyBorder="1" applyAlignment="1">
      <alignment horizontal="center"/>
    </xf>
    <xf numFmtId="0" fontId="55" fillId="0" borderId="93" xfId="0" applyFont="1" applyBorder="1" applyAlignment="1">
      <alignment horizontal="center"/>
    </xf>
    <xf numFmtId="0" fontId="52" fillId="0" borderId="94" xfId="0" applyFont="1" applyBorder="1"/>
    <xf numFmtId="168" fontId="52" fillId="3" borderId="6" xfId="1" applyNumberFormat="1" applyFont="1" applyFill="1" applyBorder="1" applyAlignment="1" applyProtection="1">
      <alignment horizontal="right"/>
    </xf>
    <xf numFmtId="168" fontId="52" fillId="3" borderId="95" xfId="1" applyNumberFormat="1" applyFont="1" applyFill="1" applyBorder="1" applyAlignment="1" applyProtection="1">
      <alignment horizontal="right"/>
    </xf>
    <xf numFmtId="0" fontId="52" fillId="0" borderId="96" xfId="0" applyFont="1" applyBorder="1"/>
    <xf numFmtId="168" fontId="52" fillId="2" borderId="47" xfId="1" applyNumberFormat="1" applyFont="1" applyFill="1" applyBorder="1" applyAlignment="1" applyProtection="1">
      <alignment horizontal="right"/>
    </xf>
    <xf numFmtId="168" fontId="52" fillId="2" borderId="93" xfId="1" applyNumberFormat="1" applyFont="1" applyFill="1" applyBorder="1" applyAlignment="1" applyProtection="1">
      <alignment horizontal="right"/>
    </xf>
    <xf numFmtId="0" fontId="55" fillId="2" borderId="97" xfId="0" applyFont="1" applyFill="1" applyBorder="1"/>
    <xf numFmtId="168" fontId="55" fillId="2" borderId="48" xfId="1" applyNumberFormat="1" applyFont="1" applyFill="1" applyBorder="1" applyAlignment="1" applyProtection="1">
      <alignment horizontal="right"/>
    </xf>
    <xf numFmtId="168" fontId="55" fillId="2" borderId="98" xfId="1" applyNumberFormat="1" applyFont="1" applyFill="1" applyBorder="1" applyAlignment="1" applyProtection="1">
      <alignment horizontal="right"/>
    </xf>
    <xf numFmtId="0" fontId="56" fillId="2" borderId="0" xfId="0" applyFont="1" applyFill="1" applyAlignment="1">
      <alignment horizontal="center" wrapText="1"/>
    </xf>
    <xf numFmtId="0" fontId="52" fillId="2" borderId="0" xfId="0" applyFont="1" applyFill="1" applyAlignment="1">
      <alignment wrapText="1"/>
    </xf>
    <xf numFmtId="0" fontId="56" fillId="2" borderId="0" xfId="0" applyFont="1" applyFill="1" applyAlignment="1">
      <alignment horizontal="center" vertical="center" wrapText="1"/>
    </xf>
    <xf numFmtId="0" fontId="57" fillId="2" borderId="0" xfId="0" applyFont="1" applyFill="1" applyAlignment="1">
      <alignment wrapText="1"/>
    </xf>
    <xf numFmtId="0" fontId="58" fillId="2" borderId="0" xfId="0" applyFont="1" applyFill="1" applyAlignment="1">
      <alignment wrapText="1"/>
    </xf>
    <xf numFmtId="0" fontId="54" fillId="2" borderId="0" xfId="0" applyFont="1" applyFill="1"/>
    <xf numFmtId="0" fontId="55" fillId="2" borderId="99" xfId="0" applyFont="1" applyFill="1" applyBorder="1"/>
    <xf numFmtId="168" fontId="55" fillId="2" borderId="4" xfId="1" applyNumberFormat="1" applyFont="1" applyFill="1" applyBorder="1" applyAlignment="1" applyProtection="1">
      <alignment horizontal="right"/>
    </xf>
    <xf numFmtId="168" fontId="55" fillId="2" borderId="100" xfId="1" applyNumberFormat="1" applyFont="1" applyFill="1" applyBorder="1" applyAlignment="1" applyProtection="1">
      <alignment horizontal="right"/>
    </xf>
    <xf numFmtId="40" fontId="55" fillId="2" borderId="14" xfId="0" applyNumberFormat="1" applyFont="1" applyFill="1" applyBorder="1" applyAlignment="1">
      <alignment horizontal="center" vertical="center"/>
    </xf>
    <xf numFmtId="168" fontId="55" fillId="2" borderId="15" xfId="1" applyNumberFormat="1" applyFont="1" applyFill="1" applyBorder="1" applyAlignment="1" applyProtection="1">
      <alignment horizontal="right" vertical="center"/>
    </xf>
    <xf numFmtId="168" fontId="55" fillId="2" borderId="16" xfId="1" applyNumberFormat="1" applyFont="1" applyFill="1" applyBorder="1" applyAlignment="1" applyProtection="1">
      <alignment horizontal="right" vertical="center"/>
    </xf>
    <xf numFmtId="0" fontId="59" fillId="2" borderId="0" xfId="0" applyFont="1" applyFill="1"/>
    <xf numFmtId="165" fontId="1" fillId="3" borderId="75" xfId="1" applyFont="1" applyFill="1" applyBorder="1" applyAlignment="1" applyProtection="1">
      <alignment horizontal="center"/>
    </xf>
    <xf numFmtId="0" fontId="0" fillId="4" borderId="3" xfId="0" applyFill="1" applyBorder="1" applyProtection="1">
      <protection locked="0"/>
    </xf>
    <xf numFmtId="0" fontId="0" fillId="4" borderId="6" xfId="0" applyFill="1" applyBorder="1" applyProtection="1">
      <protection locked="0"/>
    </xf>
    <xf numFmtId="10" fontId="1" fillId="4" borderId="101" xfId="3" applyNumberFormat="1" applyFont="1" applyFill="1" applyBorder="1" applyAlignment="1" applyProtection="1">
      <alignment horizontal="center"/>
      <protection locked="0"/>
    </xf>
    <xf numFmtId="10" fontId="1" fillId="4" borderId="76" xfId="3" applyNumberFormat="1" applyFont="1" applyFill="1" applyBorder="1" applyAlignment="1" applyProtection="1">
      <alignment horizontal="center"/>
      <protection locked="0"/>
    </xf>
    <xf numFmtId="10" fontId="1" fillId="4" borderId="102" xfId="3" applyNumberFormat="1" applyFont="1" applyFill="1" applyBorder="1" applyAlignment="1" applyProtection="1">
      <alignment horizontal="center"/>
      <protection locked="0"/>
    </xf>
    <xf numFmtId="10" fontId="1" fillId="4" borderId="103" xfId="3" applyNumberFormat="1" applyFont="1" applyFill="1" applyBorder="1" applyAlignment="1" applyProtection="1">
      <alignment horizontal="center"/>
      <protection locked="0"/>
    </xf>
    <xf numFmtId="0" fontId="2" fillId="2" borderId="0" xfId="0" applyFont="1" applyFill="1" applyAlignment="1">
      <alignment horizontal="right"/>
    </xf>
    <xf numFmtId="0" fontId="0" fillId="4" borderId="12" xfId="0" applyFill="1" applyBorder="1" applyAlignment="1" applyProtection="1">
      <alignment horizontal="center" vertical="center" wrapText="1"/>
      <protection locked="0"/>
    </xf>
    <xf numFmtId="10" fontId="0" fillId="2" borderId="12" xfId="0" applyNumberFormat="1" applyFill="1" applyBorder="1"/>
    <xf numFmtId="0" fontId="2" fillId="2" borderId="12" xfId="0" applyFont="1" applyFill="1" applyBorder="1" applyAlignment="1">
      <alignment horizontal="right"/>
    </xf>
    <xf numFmtId="0" fontId="0" fillId="2" borderId="12" xfId="0" applyFill="1" applyBorder="1" applyAlignment="1">
      <alignment horizontal="center"/>
    </xf>
    <xf numFmtId="10" fontId="1" fillId="4" borderId="12" xfId="3" applyNumberFormat="1" applyFont="1" applyFill="1" applyBorder="1" applyProtection="1">
      <protection locked="0"/>
    </xf>
    <xf numFmtId="0" fontId="0" fillId="2" borderId="35" xfId="0" applyFill="1" applyBorder="1"/>
    <xf numFmtId="165" fontId="1" fillId="2" borderId="3" xfId="1" applyFont="1" applyFill="1" applyBorder="1" applyProtection="1"/>
    <xf numFmtId="0" fontId="4" fillId="2" borderId="35" xfId="0" applyFont="1" applyFill="1" applyBorder="1"/>
    <xf numFmtId="165" fontId="4" fillId="2" borderId="3" xfId="1" applyFont="1" applyFill="1" applyBorder="1" applyProtection="1"/>
    <xf numFmtId="0" fontId="4" fillId="2" borderId="74" xfId="0" applyFont="1" applyFill="1" applyBorder="1"/>
    <xf numFmtId="168" fontId="0" fillId="2" borderId="0" xfId="0" applyNumberFormat="1" applyFill="1"/>
    <xf numFmtId="168" fontId="52" fillId="3" borderId="35" xfId="1" applyNumberFormat="1" applyFont="1" applyFill="1" applyBorder="1" applyAlignment="1" applyProtection="1">
      <alignment horizontal="right"/>
    </xf>
    <xf numFmtId="0" fontId="55" fillId="0" borderId="35" xfId="0" applyFont="1" applyBorder="1" applyAlignment="1">
      <alignment horizontal="center"/>
    </xf>
    <xf numFmtId="168" fontId="52" fillId="3" borderId="94" xfId="1" applyNumberFormat="1" applyFont="1" applyFill="1" applyBorder="1" applyAlignment="1" applyProtection="1">
      <alignment horizontal="right"/>
    </xf>
    <xf numFmtId="168" fontId="55" fillId="2" borderId="99" xfId="1" applyNumberFormat="1" applyFont="1" applyFill="1" applyBorder="1" applyAlignment="1" applyProtection="1">
      <alignment horizontal="right"/>
    </xf>
    <xf numFmtId="168" fontId="52" fillId="2" borderId="35" xfId="1" applyNumberFormat="1" applyFont="1" applyFill="1" applyBorder="1" applyAlignment="1" applyProtection="1">
      <alignment horizontal="right"/>
    </xf>
    <xf numFmtId="168" fontId="55" fillId="2" borderId="97" xfId="1" applyNumberFormat="1" applyFont="1" applyFill="1" applyBorder="1" applyAlignment="1" applyProtection="1">
      <alignment horizontal="right"/>
    </xf>
    <xf numFmtId="168" fontId="55" fillId="2" borderId="14" xfId="1" applyNumberFormat="1" applyFont="1" applyFill="1" applyBorder="1" applyAlignment="1" applyProtection="1">
      <alignment horizontal="right" vertical="center"/>
    </xf>
    <xf numFmtId="0" fontId="2" fillId="3" borderId="12" xfId="0" applyFont="1" applyFill="1" applyBorder="1" applyAlignment="1" applyProtection="1">
      <alignment wrapText="1"/>
      <protection locked="0"/>
    </xf>
    <xf numFmtId="0" fontId="2" fillId="2" borderId="104" xfId="0" applyFont="1" applyFill="1" applyBorder="1"/>
    <xf numFmtId="0" fontId="2" fillId="2" borderId="105" xfId="0" applyFont="1" applyFill="1" applyBorder="1"/>
    <xf numFmtId="0" fontId="2" fillId="2" borderId="105" xfId="0" applyFont="1" applyFill="1" applyBorder="1" applyAlignment="1">
      <alignment horizontal="center"/>
    </xf>
    <xf numFmtId="0" fontId="2" fillId="2" borderId="106" xfId="0" applyFont="1" applyFill="1" applyBorder="1" applyAlignment="1">
      <alignment horizontal="center"/>
    </xf>
    <xf numFmtId="10" fontId="2" fillId="2" borderId="107" xfId="0" quotePrefix="1" applyNumberFormat="1" applyFont="1" applyFill="1" applyBorder="1"/>
    <xf numFmtId="10" fontId="2" fillId="2" borderId="108" xfId="0" quotePrefix="1" applyNumberFormat="1" applyFont="1" applyFill="1" applyBorder="1"/>
    <xf numFmtId="10" fontId="1" fillId="2" borderId="25" xfId="3" applyNumberFormat="1" applyFont="1" applyFill="1" applyBorder="1" applyAlignment="1" applyProtection="1">
      <alignment horizontal="center"/>
    </xf>
    <xf numFmtId="10" fontId="1" fillId="2" borderId="26" xfId="3" applyNumberFormat="1" applyFont="1" applyFill="1" applyBorder="1" applyAlignment="1" applyProtection="1">
      <alignment horizontal="center"/>
    </xf>
    <xf numFmtId="10" fontId="1" fillId="2" borderId="109" xfId="3" applyNumberFormat="1" applyFont="1" applyFill="1" applyBorder="1" applyAlignment="1" applyProtection="1">
      <alignment horizontal="center"/>
    </xf>
    <xf numFmtId="0" fontId="11" fillId="0" borderId="60" xfId="0" applyFont="1" applyBorder="1" applyAlignment="1" applyProtection="1">
      <alignment horizontal="left"/>
      <protection locked="0"/>
    </xf>
    <xf numFmtId="0" fontId="11" fillId="0" borderId="0" xfId="0" applyFont="1" applyAlignment="1" applyProtection="1">
      <alignment horizontal="left"/>
      <protection locked="0"/>
    </xf>
    <xf numFmtId="10" fontId="0" fillId="2" borderId="12" xfId="0" applyNumberFormat="1" applyFill="1" applyBorder="1" applyProtection="1">
      <protection locked="0"/>
    </xf>
    <xf numFmtId="10" fontId="2" fillId="4" borderId="101" xfId="3" applyNumberFormat="1" applyFont="1" applyFill="1" applyBorder="1" applyAlignment="1" applyProtection="1">
      <alignment horizontal="center"/>
      <protection locked="0"/>
    </xf>
    <xf numFmtId="10" fontId="2" fillId="4" borderId="76" xfId="3" applyNumberFormat="1" applyFont="1" applyFill="1" applyBorder="1" applyAlignment="1" applyProtection="1">
      <alignment horizontal="center"/>
      <protection locked="0"/>
    </xf>
    <xf numFmtId="0" fontId="2" fillId="2" borderId="104" xfId="0" applyFont="1" applyFill="1" applyBorder="1" applyAlignment="1">
      <alignment horizontal="center" vertical="center" wrapText="1"/>
    </xf>
    <xf numFmtId="0" fontId="2" fillId="2" borderId="110" xfId="0" applyFont="1" applyFill="1" applyBorder="1" applyAlignment="1">
      <alignment horizontal="center" vertical="center" wrapText="1"/>
    </xf>
    <xf numFmtId="0" fontId="2" fillId="2" borderId="111" xfId="0" applyFont="1" applyFill="1" applyBorder="1" applyAlignment="1">
      <alignment horizontal="center" vertical="center" wrapText="1"/>
    </xf>
    <xf numFmtId="0" fontId="1" fillId="3" borderId="112" xfId="0" applyFont="1" applyFill="1" applyBorder="1" applyAlignment="1">
      <alignment horizontal="left"/>
    </xf>
    <xf numFmtId="168" fontId="0" fillId="2" borderId="113" xfId="0" applyNumberFormat="1" applyFill="1" applyBorder="1"/>
    <xf numFmtId="0" fontId="0" fillId="2" borderId="114" xfId="0" applyFill="1" applyBorder="1"/>
    <xf numFmtId="0" fontId="0" fillId="2" borderId="115" xfId="0" applyFill="1" applyBorder="1"/>
    <xf numFmtId="0" fontId="1" fillId="2" borderId="116" xfId="0" applyFont="1" applyFill="1" applyBorder="1"/>
    <xf numFmtId="0" fontId="1" fillId="2" borderId="117" xfId="0" applyFont="1" applyFill="1" applyBorder="1"/>
    <xf numFmtId="0" fontId="0" fillId="2" borderId="12" xfId="0" applyFill="1" applyBorder="1"/>
    <xf numFmtId="165" fontId="1" fillId="4" borderId="36" xfId="1" applyFont="1" applyFill="1" applyBorder="1" applyAlignment="1" applyProtection="1">
      <alignment horizontal="center"/>
      <protection locked="0"/>
    </xf>
    <xf numFmtId="0" fontId="0" fillId="2" borderId="0" xfId="0" quotePrefix="1" applyFill="1"/>
    <xf numFmtId="0" fontId="1" fillId="4" borderId="118" xfId="4" applyNumberFormat="1" applyFont="1" applyFill="1" applyBorder="1" applyAlignment="1" applyProtection="1">
      <alignment horizontal="center"/>
      <protection locked="0"/>
    </xf>
    <xf numFmtId="10" fontId="0" fillId="4" borderId="76" xfId="3" applyNumberFormat="1" applyFont="1" applyFill="1" applyBorder="1" applyAlignment="1" applyProtection="1">
      <alignment horizontal="center"/>
      <protection locked="0"/>
    </xf>
    <xf numFmtId="0" fontId="63" fillId="12" borderId="119" xfId="0" applyFont="1" applyFill="1" applyBorder="1" applyAlignment="1">
      <alignment horizontal="justify" vertical="center"/>
    </xf>
    <xf numFmtId="4" fontId="63" fillId="12" borderId="120" xfId="0" applyNumberFormat="1" applyFont="1" applyFill="1" applyBorder="1" applyAlignment="1">
      <alignment horizontal="justify" vertical="center"/>
    </xf>
    <xf numFmtId="0" fontId="63" fillId="12" borderId="120" xfId="0" applyFont="1" applyFill="1" applyBorder="1" applyAlignment="1">
      <alignment horizontal="justify" vertical="center"/>
    </xf>
    <xf numFmtId="0" fontId="63" fillId="12" borderId="119" xfId="0" applyFont="1" applyFill="1" applyBorder="1" applyAlignment="1" applyProtection="1">
      <alignment horizontal="justify" vertical="center"/>
      <protection locked="0"/>
    </xf>
    <xf numFmtId="165" fontId="1" fillId="12" borderId="12" xfId="1" applyFont="1" applyFill="1" applyBorder="1" applyProtection="1">
      <protection locked="0"/>
    </xf>
    <xf numFmtId="37" fontId="0" fillId="13" borderId="121" xfId="0" applyNumberFormat="1" applyFill="1" applyBorder="1" applyAlignment="1" applyProtection="1">
      <alignment horizontal="center" wrapText="1"/>
      <protection locked="0"/>
    </xf>
    <xf numFmtId="37" fontId="0" fillId="13" borderId="122" xfId="0" applyNumberFormat="1" applyFill="1" applyBorder="1" applyAlignment="1" applyProtection="1">
      <alignment horizontal="center" wrapText="1"/>
      <protection locked="0"/>
    </xf>
    <xf numFmtId="37" fontId="1" fillId="12" borderId="83" xfId="4" applyNumberFormat="1" applyFont="1" applyFill="1" applyBorder="1" applyAlignment="1" applyProtection="1">
      <alignment horizontal="center" wrapText="1"/>
      <protection locked="0"/>
    </xf>
    <xf numFmtId="0" fontId="1" fillId="12" borderId="38" xfId="0" applyFont="1" applyFill="1" applyBorder="1" applyAlignment="1" applyProtection="1">
      <alignment horizontal="left"/>
      <protection locked="0"/>
    </xf>
    <xf numFmtId="165" fontId="0" fillId="4" borderId="36" xfId="1" applyFont="1" applyFill="1" applyBorder="1" applyAlignment="1" applyProtection="1">
      <alignment horizontal="left"/>
      <protection locked="0"/>
    </xf>
    <xf numFmtId="0" fontId="2" fillId="4" borderId="0" xfId="0" applyFont="1" applyFill="1" applyAlignment="1">
      <alignment horizontal="left" wrapText="1"/>
    </xf>
    <xf numFmtId="0" fontId="0" fillId="2" borderId="0" xfId="0" applyFill="1" applyAlignment="1">
      <alignment horizontal="left" vertical="top" wrapText="1"/>
    </xf>
    <xf numFmtId="0" fontId="1"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wrapText="1"/>
    </xf>
    <xf numFmtId="0" fontId="1" fillId="2" borderId="5" xfId="0" applyFont="1" applyFill="1" applyBorder="1" applyAlignment="1">
      <alignment horizontal="center"/>
    </xf>
    <xf numFmtId="165" fontId="1" fillId="4" borderId="6" xfId="1" applyFont="1" applyFill="1" applyBorder="1" applyProtection="1">
      <protection locked="0"/>
    </xf>
    <xf numFmtId="0" fontId="1" fillId="4" borderId="6" xfId="1" applyNumberFormat="1" applyFont="1" applyFill="1" applyBorder="1" applyProtection="1">
      <protection locked="0"/>
    </xf>
    <xf numFmtId="0" fontId="1" fillId="4" borderId="0" xfId="0" applyFont="1" applyFill="1"/>
    <xf numFmtId="0" fontId="1" fillId="4" borderId="6" xfId="0" applyFont="1" applyFill="1" applyBorder="1"/>
    <xf numFmtId="0" fontId="1" fillId="2" borderId="123" xfId="0" applyFont="1" applyFill="1" applyBorder="1" applyAlignment="1" applyProtection="1">
      <alignment horizontal="right"/>
      <protection hidden="1"/>
    </xf>
    <xf numFmtId="168" fontId="1" fillId="4" borderId="124" xfId="1" applyNumberFormat="1" applyFont="1" applyFill="1" applyBorder="1" applyAlignment="1" applyProtection="1">
      <alignment horizontal="center"/>
      <protection locked="0"/>
    </xf>
    <xf numFmtId="0" fontId="1" fillId="2" borderId="31" xfId="0" applyFont="1" applyFill="1" applyBorder="1" applyAlignment="1" applyProtection="1">
      <alignment horizontal="right"/>
      <protection hidden="1"/>
    </xf>
    <xf numFmtId="0" fontId="1" fillId="4" borderId="13" xfId="0" applyFont="1" applyFill="1" applyBorder="1" applyAlignment="1" applyProtection="1">
      <alignment horizontal="center"/>
      <protection locked="0"/>
    </xf>
    <xf numFmtId="0" fontId="1" fillId="0" borderId="31" xfId="0" applyFont="1" applyBorder="1" applyAlignment="1" applyProtection="1">
      <alignment horizontal="right"/>
      <protection hidden="1"/>
    </xf>
    <xf numFmtId="9" fontId="1" fillId="4" borderId="13" xfId="0" applyNumberFormat="1" applyFont="1" applyFill="1" applyBorder="1" applyAlignment="1" applyProtection="1">
      <alignment horizontal="center"/>
      <protection locked="0"/>
    </xf>
    <xf numFmtId="167" fontId="1" fillId="2" borderId="0" xfId="0" applyNumberFormat="1" applyFont="1" applyFill="1" applyProtection="1">
      <protection hidden="1"/>
    </xf>
    <xf numFmtId="0" fontId="1" fillId="2" borderId="0" xfId="0" applyFont="1" applyFill="1" applyProtection="1">
      <protection hidden="1"/>
    </xf>
    <xf numFmtId="0" fontId="1" fillId="2" borderId="27" xfId="0" applyFont="1" applyFill="1" applyBorder="1" applyProtection="1">
      <protection hidden="1"/>
    </xf>
    <xf numFmtId="0" fontId="1" fillId="0" borderId="5" xfId="0" applyFont="1" applyBorder="1" applyAlignment="1">
      <alignment horizontal="center"/>
    </xf>
    <xf numFmtId="0" fontId="1" fillId="0" borderId="17" xfId="0" applyFont="1" applyBorder="1" applyAlignment="1">
      <alignment horizontal="center"/>
    </xf>
    <xf numFmtId="0" fontId="1" fillId="4" borderId="18" xfId="0" applyFont="1" applyFill="1" applyBorder="1" applyProtection="1">
      <protection locked="0"/>
    </xf>
    <xf numFmtId="165" fontId="1" fillId="4" borderId="18" xfId="1" applyFont="1" applyFill="1" applyBorder="1" applyProtection="1">
      <protection locked="0"/>
    </xf>
    <xf numFmtId="0" fontId="1" fillId="3" borderId="0" xfId="0" applyFont="1" applyFill="1"/>
    <xf numFmtId="165" fontId="1" fillId="3" borderId="6" xfId="1" applyFont="1" applyFill="1" applyBorder="1" applyProtection="1">
      <protection locked="0"/>
    </xf>
    <xf numFmtId="0" fontId="1" fillId="3" borderId="6" xfId="0" applyFont="1" applyFill="1" applyBorder="1"/>
    <xf numFmtId="0" fontId="1" fillId="2" borderId="17" xfId="0" applyFont="1" applyFill="1" applyBorder="1" applyAlignment="1">
      <alignment horizontal="center"/>
    </xf>
    <xf numFmtId="0" fontId="1" fillId="3" borderId="18" xfId="0" applyFont="1" applyFill="1" applyBorder="1"/>
    <xf numFmtId="165" fontId="1" fillId="3" borderId="18" xfId="1" applyFont="1" applyFill="1" applyBorder="1" applyProtection="1">
      <protection locked="0"/>
    </xf>
    <xf numFmtId="0" fontId="1" fillId="5" borderId="74" xfId="0" applyFont="1" applyFill="1" applyBorder="1" applyAlignment="1" applyProtection="1">
      <alignment horizontal="center"/>
      <protection hidden="1"/>
    </xf>
    <xf numFmtId="0" fontId="1" fillId="3" borderId="3" xfId="0" applyFont="1" applyFill="1" applyBorder="1" applyAlignment="1" applyProtection="1">
      <alignment horizontal="left"/>
      <protection hidden="1"/>
    </xf>
    <xf numFmtId="166" fontId="1" fillId="4" borderId="3" xfId="4" applyFont="1" applyFill="1" applyBorder="1" applyAlignment="1" applyProtection="1">
      <alignment horizontal="center"/>
      <protection locked="0"/>
    </xf>
    <xf numFmtId="0" fontId="1" fillId="4" borderId="3" xfId="4" applyNumberFormat="1" applyFont="1" applyFill="1" applyBorder="1" applyAlignment="1" applyProtection="1">
      <alignment horizontal="center"/>
      <protection locked="0"/>
    </xf>
    <xf numFmtId="0" fontId="1" fillId="5" borderId="99" xfId="0" applyFont="1" applyFill="1" applyBorder="1" applyAlignment="1" applyProtection="1">
      <alignment horizontal="center"/>
      <protection hidden="1"/>
    </xf>
    <xf numFmtId="49" fontId="1" fillId="3" borderId="48" xfId="0" applyNumberFormat="1" applyFont="1" applyFill="1" applyBorder="1" applyAlignment="1" applyProtection="1">
      <alignment horizontal="left"/>
      <protection hidden="1"/>
    </xf>
    <xf numFmtId="166" fontId="1" fillId="4" borderId="48" xfId="4" applyFont="1" applyFill="1" applyBorder="1" applyAlignment="1" applyProtection="1">
      <alignment horizontal="center"/>
      <protection locked="0"/>
    </xf>
    <xf numFmtId="0" fontId="1" fillId="4" borderId="6" xfId="4" applyNumberFormat="1" applyFont="1" applyFill="1" applyBorder="1" applyAlignment="1" applyProtection="1">
      <alignment horizontal="center"/>
      <protection locked="0"/>
    </xf>
    <xf numFmtId="0" fontId="1" fillId="3" borderId="35" xfId="0" applyFont="1" applyFill="1" applyBorder="1" applyAlignment="1" applyProtection="1">
      <alignment horizontal="left"/>
      <protection hidden="1"/>
    </xf>
    <xf numFmtId="168" fontId="1" fillId="3" borderId="47" xfId="0" applyNumberFormat="1" applyFont="1" applyFill="1" applyBorder="1" applyAlignment="1" applyProtection="1">
      <alignment horizontal="center"/>
      <protection hidden="1"/>
    </xf>
    <xf numFmtId="0" fontId="1" fillId="3" borderId="96" xfId="0" applyFont="1" applyFill="1" applyBorder="1" applyAlignment="1" applyProtection="1">
      <alignment horizontal="left"/>
      <protection hidden="1"/>
    </xf>
    <xf numFmtId="168" fontId="1" fillId="3" borderId="18" xfId="0" applyNumberFormat="1" applyFont="1" applyFill="1" applyBorder="1" applyAlignment="1" applyProtection="1">
      <alignment horizontal="center"/>
      <protection hidden="1"/>
    </xf>
    <xf numFmtId="165" fontId="1" fillId="4" borderId="6" xfId="1" applyFont="1" applyFill="1" applyBorder="1" applyProtection="1">
      <protection hidden="1"/>
    </xf>
    <xf numFmtId="4" fontId="1" fillId="4" borderId="6" xfId="1" applyNumberFormat="1" applyFont="1" applyFill="1" applyBorder="1" applyAlignment="1" applyProtection="1">
      <alignment horizontal="center"/>
      <protection locked="0"/>
    </xf>
    <xf numFmtId="4" fontId="1" fillId="5" borderId="6" xfId="1" applyNumberFormat="1" applyFont="1" applyFill="1" applyBorder="1" applyAlignment="1" applyProtection="1">
      <alignment horizontal="center"/>
      <protection hidden="1"/>
    </xf>
    <xf numFmtId="4" fontId="1" fillId="5" borderId="18" xfId="1" applyNumberFormat="1" applyFont="1" applyFill="1" applyBorder="1" applyAlignment="1" applyProtection="1">
      <alignment horizontal="center"/>
      <protection hidden="1"/>
    </xf>
    <xf numFmtId="0" fontId="1" fillId="0" borderId="7" xfId="0" applyFont="1" applyBorder="1" applyAlignment="1">
      <alignment horizontal="center"/>
    </xf>
    <xf numFmtId="0" fontId="1" fillId="0" borderId="2" xfId="0" applyFont="1" applyBorder="1" applyAlignment="1">
      <alignment horizontal="center"/>
    </xf>
    <xf numFmtId="4" fontId="1" fillId="5" borderId="3" xfId="1" applyNumberFormat="1" applyFont="1" applyFill="1" applyBorder="1" applyAlignment="1" applyProtection="1">
      <alignment horizontal="center"/>
      <protection hidden="1"/>
    </xf>
    <xf numFmtId="0" fontId="43" fillId="2" borderId="0" xfId="0" applyFont="1" applyFill="1" applyAlignment="1">
      <alignment wrapText="1"/>
    </xf>
    <xf numFmtId="0" fontId="43" fillId="2" borderId="1" xfId="0" applyFont="1" applyFill="1" applyBorder="1" applyAlignment="1">
      <alignment wrapText="1"/>
    </xf>
    <xf numFmtId="0" fontId="42" fillId="2" borderId="0" xfId="0" applyFont="1" applyFill="1" applyAlignment="1">
      <alignment wrapText="1"/>
    </xf>
    <xf numFmtId="0" fontId="42" fillId="4" borderId="0" xfId="0" quotePrefix="1" applyFont="1" applyFill="1" applyAlignment="1">
      <alignment wrapText="1"/>
    </xf>
    <xf numFmtId="0" fontId="42" fillId="3" borderId="0" xfId="0" quotePrefix="1" applyFont="1" applyFill="1" applyAlignment="1">
      <alignment wrapText="1"/>
    </xf>
    <xf numFmtId="0" fontId="42" fillId="2" borderId="0" xfId="0" quotePrefix="1" applyFont="1" applyFill="1" applyAlignment="1">
      <alignment wrapText="1"/>
    </xf>
    <xf numFmtId="0" fontId="42" fillId="11" borderId="0" xfId="0" quotePrefix="1" applyFont="1" applyFill="1" applyAlignment="1">
      <alignment wrapText="1"/>
    </xf>
    <xf numFmtId="0" fontId="42" fillId="2" borderId="125" xfId="0" applyFont="1" applyFill="1" applyBorder="1" applyAlignment="1">
      <alignment wrapText="1"/>
    </xf>
    <xf numFmtId="0" fontId="1" fillId="2" borderId="39" xfId="0" applyFont="1" applyFill="1" applyBorder="1"/>
    <xf numFmtId="165" fontId="1" fillId="5" borderId="6" xfId="1" applyFont="1" applyFill="1" applyBorder="1" applyProtection="1"/>
    <xf numFmtId="0" fontId="1" fillId="2" borderId="126" xfId="0" applyFont="1" applyFill="1" applyBorder="1"/>
    <xf numFmtId="170" fontId="1" fillId="2" borderId="127" xfId="0" applyNumberFormat="1" applyFont="1" applyFill="1" applyBorder="1"/>
    <xf numFmtId="0" fontId="1" fillId="2" borderId="19" xfId="0" applyFont="1" applyFill="1" applyBorder="1" applyAlignment="1">
      <alignment horizontal="center"/>
    </xf>
    <xf numFmtId="0" fontId="1" fillId="2" borderId="19" xfId="0" applyFont="1" applyFill="1" applyBorder="1"/>
    <xf numFmtId="0" fontId="1" fillId="2" borderId="33" xfId="0" applyFont="1" applyFill="1" applyBorder="1"/>
    <xf numFmtId="49" fontId="1" fillId="2" borderId="128" xfId="0" applyNumberFormat="1" applyFont="1" applyFill="1" applyBorder="1" applyAlignment="1">
      <alignment horizontal="center"/>
    </xf>
    <xf numFmtId="168" fontId="1" fillId="2" borderId="128" xfId="0" applyNumberFormat="1" applyFont="1" applyFill="1" applyBorder="1" applyAlignment="1">
      <alignment horizontal="center"/>
    </xf>
    <xf numFmtId="168" fontId="1" fillId="2" borderId="47" xfId="0" applyNumberFormat="1" applyFont="1" applyFill="1" applyBorder="1" applyAlignment="1">
      <alignment horizontal="center"/>
    </xf>
    <xf numFmtId="168" fontId="1" fillId="2" borderId="93" xfId="0" applyNumberFormat="1" applyFont="1" applyFill="1" applyBorder="1" applyAlignment="1">
      <alignment horizontal="center"/>
    </xf>
    <xf numFmtId="165" fontId="1" fillId="3" borderId="36" xfId="1" applyFont="1" applyFill="1" applyBorder="1" applyAlignment="1" applyProtection="1">
      <alignment horizontal="center"/>
    </xf>
    <xf numFmtId="165" fontId="1" fillId="2" borderId="36" xfId="1" applyFont="1" applyFill="1" applyBorder="1" applyAlignment="1" applyProtection="1">
      <alignment horizontal="center"/>
    </xf>
    <xf numFmtId="165" fontId="1" fillId="3" borderId="102" xfId="1" applyFont="1" applyFill="1" applyBorder="1" applyAlignment="1" applyProtection="1">
      <alignment horizontal="center"/>
    </xf>
    <xf numFmtId="165" fontId="1" fillId="11" borderId="102" xfId="1" applyFont="1" applyFill="1" applyBorder="1" applyAlignment="1" applyProtection="1">
      <alignment horizontal="center"/>
    </xf>
    <xf numFmtId="165" fontId="1" fillId="2" borderId="102" xfId="1" applyFont="1" applyFill="1" applyBorder="1" applyAlignment="1" applyProtection="1">
      <alignment horizontal="center"/>
    </xf>
    <xf numFmtId="165" fontId="1" fillId="2" borderId="129" xfId="1" applyFont="1" applyFill="1" applyBorder="1" applyAlignment="1" applyProtection="1">
      <alignment horizontal="center"/>
    </xf>
    <xf numFmtId="10" fontId="1" fillId="2" borderId="12" xfId="0" applyNumberFormat="1" applyFont="1" applyFill="1" applyBorder="1"/>
    <xf numFmtId="0" fontId="1" fillId="2" borderId="69" xfId="0" applyFont="1" applyFill="1" applyBorder="1" applyAlignment="1">
      <alignment horizontal="left"/>
    </xf>
    <xf numFmtId="170" fontId="1" fillId="2" borderId="130" xfId="0" applyNumberFormat="1" applyFont="1" applyFill="1" applyBorder="1"/>
    <xf numFmtId="170" fontId="1" fillId="2" borderId="131" xfId="0" applyNumberFormat="1" applyFont="1" applyFill="1" applyBorder="1"/>
    <xf numFmtId="170" fontId="1" fillId="2" borderId="132" xfId="0" applyNumberFormat="1" applyFont="1" applyFill="1" applyBorder="1"/>
    <xf numFmtId="165" fontId="1" fillId="2" borderId="132" xfId="1" applyFont="1" applyFill="1" applyBorder="1" applyProtection="1"/>
    <xf numFmtId="172" fontId="1" fillId="2" borderId="132" xfId="0" applyNumberFormat="1" applyFont="1" applyFill="1" applyBorder="1"/>
    <xf numFmtId="172" fontId="1" fillId="2" borderId="133" xfId="0" applyNumberFormat="1" applyFont="1" applyFill="1" applyBorder="1"/>
    <xf numFmtId="168" fontId="1" fillId="2" borderId="6" xfId="1" applyNumberFormat="1" applyFont="1" applyFill="1" applyBorder="1" applyAlignment="1" applyProtection="1">
      <alignment horizontal="right"/>
    </xf>
    <xf numFmtId="168" fontId="1" fillId="3" borderId="6" xfId="1" applyNumberFormat="1" applyFont="1" applyFill="1" applyBorder="1" applyAlignment="1" applyProtection="1">
      <alignment horizontal="right"/>
    </xf>
    <xf numFmtId="168" fontId="1" fillId="3" borderId="18" xfId="1" applyNumberFormat="1" applyFont="1" applyFill="1" applyBorder="1" applyAlignment="1" applyProtection="1">
      <alignment horizontal="right"/>
    </xf>
    <xf numFmtId="168" fontId="1" fillId="2" borderId="47" xfId="1" applyNumberFormat="1" applyFont="1" applyFill="1" applyBorder="1" applyAlignment="1" applyProtection="1">
      <alignment horizontal="right"/>
    </xf>
    <xf numFmtId="168" fontId="1" fillId="2" borderId="23" xfId="0" applyNumberFormat="1" applyFont="1" applyFill="1" applyBorder="1" applyAlignment="1">
      <alignment horizontal="right"/>
    </xf>
    <xf numFmtId="0" fontId="15" fillId="2" borderId="0" xfId="0" applyFont="1" applyFill="1" applyAlignment="1">
      <alignment horizontal="right"/>
    </xf>
    <xf numFmtId="168" fontId="15" fillId="2" borderId="0" xfId="0" applyNumberFormat="1" applyFont="1" applyFill="1" applyAlignment="1">
      <alignment horizontal="right"/>
    </xf>
    <xf numFmtId="168" fontId="1" fillId="2" borderId="0" xfId="0" applyNumberFormat="1" applyFont="1" applyFill="1"/>
    <xf numFmtId="168" fontId="1" fillId="2" borderId="0" xfId="0" applyNumberFormat="1" applyFont="1" applyFill="1" applyAlignment="1">
      <alignment horizontal="right"/>
    </xf>
    <xf numFmtId="168" fontId="1" fillId="3" borderId="134" xfId="1" applyNumberFormat="1" applyFont="1" applyFill="1" applyBorder="1" applyAlignment="1" applyProtection="1">
      <alignment horizontal="right"/>
    </xf>
    <xf numFmtId="168" fontId="1" fillId="2" borderId="51" xfId="1" applyNumberFormat="1" applyFont="1" applyFill="1" applyBorder="1" applyAlignment="1" applyProtection="1">
      <alignment horizontal="right"/>
    </xf>
    <xf numFmtId="168" fontId="1" fillId="3" borderId="19" xfId="0" applyNumberFormat="1" applyFont="1" applyFill="1" applyBorder="1"/>
    <xf numFmtId="165" fontId="1" fillId="3" borderId="19" xfId="1" applyFont="1" applyFill="1" applyBorder="1" applyProtection="1"/>
    <xf numFmtId="165" fontId="1" fillId="3" borderId="135" xfId="1" applyFont="1" applyFill="1" applyBorder="1" applyProtection="1"/>
    <xf numFmtId="165" fontId="1" fillId="2" borderId="0" xfId="1" applyFont="1" applyFill="1" applyBorder="1" applyProtection="1"/>
    <xf numFmtId="165" fontId="1" fillId="2" borderId="136" xfId="1" applyFont="1" applyFill="1" applyBorder="1" applyProtection="1"/>
    <xf numFmtId="0" fontId="1" fillId="3" borderId="23" xfId="0" applyFont="1" applyFill="1" applyBorder="1"/>
    <xf numFmtId="165" fontId="1" fillId="3" borderId="23" xfId="1" applyFont="1" applyFill="1" applyBorder="1" applyProtection="1"/>
    <xf numFmtId="165" fontId="1" fillId="3" borderId="137" xfId="1" applyFont="1" applyFill="1" applyBorder="1" applyProtection="1"/>
    <xf numFmtId="0" fontId="1" fillId="3" borderId="27" xfId="0" applyFont="1" applyFill="1" applyBorder="1"/>
    <xf numFmtId="165" fontId="1" fillId="3" borderId="27" xfId="1" applyFont="1" applyFill="1" applyBorder="1" applyProtection="1"/>
    <xf numFmtId="165" fontId="1" fillId="3" borderId="138" xfId="1" applyFont="1" applyFill="1" applyBorder="1" applyProtection="1"/>
    <xf numFmtId="168" fontId="1" fillId="2" borderId="12" xfId="0" applyNumberFormat="1" applyFont="1" applyFill="1" applyBorder="1"/>
    <xf numFmtId="165" fontId="1" fillId="2" borderId="12" xfId="1" applyFont="1" applyFill="1" applyBorder="1" applyProtection="1"/>
    <xf numFmtId="168" fontId="1" fillId="2" borderId="29" xfId="0" applyNumberFormat="1" applyFont="1" applyFill="1" applyBorder="1"/>
    <xf numFmtId="165" fontId="1" fillId="2" borderId="25" xfId="1" applyFont="1" applyFill="1" applyBorder="1" applyProtection="1"/>
    <xf numFmtId="165" fontId="1" fillId="2" borderId="139" xfId="1" applyFont="1" applyFill="1" applyBorder="1" applyProtection="1"/>
    <xf numFmtId="168" fontId="1" fillId="3" borderId="12" xfId="0" applyNumberFormat="1" applyFont="1" applyFill="1" applyBorder="1"/>
    <xf numFmtId="0" fontId="11" fillId="2" borderId="0" xfId="0" applyFont="1" applyFill="1"/>
    <xf numFmtId="0" fontId="35" fillId="2" borderId="0" xfId="0" applyFont="1" applyFill="1"/>
    <xf numFmtId="0" fontId="39" fillId="2" borderId="0" xfId="0" applyFont="1" applyFill="1"/>
    <xf numFmtId="0" fontId="37" fillId="2" borderId="0" xfId="0" applyFont="1" applyFill="1"/>
    <xf numFmtId="10" fontId="35" fillId="2" borderId="12" xfId="0" applyNumberFormat="1" applyFont="1" applyFill="1" applyBorder="1"/>
    <xf numFmtId="0" fontId="40" fillId="2" borderId="0" xfId="0" applyFont="1" applyFill="1"/>
    <xf numFmtId="0" fontId="61" fillId="2" borderId="0" xfId="0" applyFont="1" applyFill="1"/>
    <xf numFmtId="0" fontId="1" fillId="4" borderId="35" xfId="0" applyFont="1" applyFill="1" applyBorder="1" applyProtection="1">
      <protection locked="0"/>
    </xf>
    <xf numFmtId="0" fontId="14" fillId="12" borderId="39" xfId="0" applyFont="1" applyFill="1" applyBorder="1"/>
    <xf numFmtId="0" fontId="0" fillId="12" borderId="39" xfId="0" applyFill="1" applyBorder="1"/>
    <xf numFmtId="0" fontId="0" fillId="12" borderId="0" xfId="0" applyFill="1"/>
    <xf numFmtId="0" fontId="0" fillId="14" borderId="0" xfId="0" applyFill="1"/>
    <xf numFmtId="0" fontId="0" fillId="15" borderId="23" xfId="0" applyFill="1" applyBorder="1"/>
    <xf numFmtId="0" fontId="0" fillId="15" borderId="0" xfId="0" applyFill="1"/>
    <xf numFmtId="0" fontId="0" fillId="15" borderId="27" xfId="0" applyFill="1" applyBorder="1"/>
    <xf numFmtId="0" fontId="0" fillId="15" borderId="19" xfId="0" applyFill="1" applyBorder="1"/>
    <xf numFmtId="0" fontId="35" fillId="15" borderId="23" xfId="0" applyFont="1" applyFill="1" applyBorder="1"/>
    <xf numFmtId="0" fontId="2" fillId="15" borderId="23" xfId="0" applyFont="1" applyFill="1" applyBorder="1"/>
    <xf numFmtId="0" fontId="35" fillId="15" borderId="19" xfId="0" applyFont="1" applyFill="1" applyBorder="1"/>
    <xf numFmtId="0" fontId="2" fillId="15" borderId="19" xfId="0" applyFont="1" applyFill="1" applyBorder="1"/>
    <xf numFmtId="0" fontId="35" fillId="15" borderId="0" xfId="0" applyFont="1" applyFill="1"/>
    <xf numFmtId="0" fontId="2" fillId="15" borderId="0" xfId="0" applyFont="1" applyFill="1"/>
    <xf numFmtId="0" fontId="35" fillId="15" borderId="27" xfId="0" applyFont="1" applyFill="1" applyBorder="1"/>
    <xf numFmtId="0" fontId="2" fillId="15" borderId="27" xfId="0" applyFont="1" applyFill="1" applyBorder="1"/>
    <xf numFmtId="0" fontId="3" fillId="2" borderId="0" xfId="0" applyFont="1" applyFill="1"/>
    <xf numFmtId="0" fontId="64" fillId="14" borderId="0" xfId="0" applyFont="1" applyFill="1" applyAlignment="1">
      <alignment horizontal="center"/>
    </xf>
    <xf numFmtId="0" fontId="2" fillId="14" borderId="0" xfId="0" applyFont="1" applyFill="1"/>
    <xf numFmtId="1" fontId="0" fillId="3" borderId="24" xfId="0" applyNumberFormat="1" applyFill="1" applyBorder="1" applyAlignment="1" applyProtection="1">
      <alignment horizontal="right"/>
      <protection hidden="1"/>
    </xf>
    <xf numFmtId="1" fontId="0" fillId="3" borderId="33" xfId="0" applyNumberFormat="1" applyFill="1" applyBorder="1" applyAlignment="1" applyProtection="1">
      <alignment horizontal="right"/>
      <protection hidden="1"/>
    </xf>
    <xf numFmtId="0" fontId="6" fillId="3" borderId="20" xfId="0" applyFont="1" applyFill="1" applyBorder="1" applyAlignment="1" applyProtection="1">
      <alignment horizontal="center"/>
      <protection hidden="1"/>
    </xf>
    <xf numFmtId="0" fontId="6" fillId="3" borderId="23" xfId="0" applyFont="1" applyFill="1" applyBorder="1" applyAlignment="1" applyProtection="1">
      <alignment horizontal="center"/>
      <protection hidden="1"/>
    </xf>
    <xf numFmtId="0" fontId="4" fillId="0" borderId="20" xfId="0" applyFont="1" applyBorder="1" applyAlignment="1" applyProtection="1">
      <alignment vertical="center"/>
      <protection hidden="1"/>
    </xf>
    <xf numFmtId="0" fontId="0" fillId="0" borderId="22" xfId="0" applyBorder="1" applyAlignment="1" applyProtection="1">
      <alignment vertical="center"/>
      <protection hidden="1"/>
    </xf>
    <xf numFmtId="0" fontId="5" fillId="0" borderId="20" xfId="0" applyFont="1" applyBorder="1" applyAlignment="1" applyProtection="1">
      <alignment horizontal="left"/>
      <protection hidden="1"/>
    </xf>
    <xf numFmtId="0" fontId="5" fillId="0" borderId="23" xfId="0" applyFont="1" applyBorder="1" applyAlignment="1" applyProtection="1">
      <alignment horizontal="left"/>
      <protection hidden="1"/>
    </xf>
    <xf numFmtId="2" fontId="4" fillId="5" borderId="20" xfId="0" applyNumberFormat="1" applyFont="1" applyFill="1" applyBorder="1" applyAlignment="1" applyProtection="1">
      <alignment horizontal="center"/>
      <protection hidden="1"/>
    </xf>
    <xf numFmtId="2" fontId="4" fillId="5" borderId="29" xfId="0" applyNumberFormat="1" applyFont="1" applyFill="1" applyBorder="1" applyAlignment="1" applyProtection="1">
      <alignment horizontal="center"/>
      <protection hidden="1"/>
    </xf>
    <xf numFmtId="0" fontId="6" fillId="3" borderId="22" xfId="0" applyFont="1" applyFill="1" applyBorder="1" applyAlignment="1" applyProtection="1">
      <alignment horizontal="center"/>
      <protection hidden="1"/>
    </xf>
    <xf numFmtId="0" fontId="6" fillId="3" borderId="27" xfId="0" applyFont="1" applyFill="1" applyBorder="1" applyAlignment="1" applyProtection="1">
      <alignment horizontal="center"/>
      <protection hidden="1"/>
    </xf>
    <xf numFmtId="0" fontId="5" fillId="0" borderId="22" xfId="0" applyFont="1" applyBorder="1" applyAlignment="1" applyProtection="1">
      <alignment horizontal="left"/>
      <protection hidden="1"/>
    </xf>
    <xf numFmtId="0" fontId="5" fillId="0" borderId="27" xfId="0" applyFont="1" applyBorder="1" applyAlignment="1" applyProtection="1">
      <alignment horizontal="left"/>
      <protection hidden="1"/>
    </xf>
    <xf numFmtId="2" fontId="4" fillId="5" borderId="22" xfId="0" applyNumberFormat="1" applyFont="1" applyFill="1" applyBorder="1" applyAlignment="1" applyProtection="1">
      <alignment horizontal="center"/>
      <protection hidden="1"/>
    </xf>
    <xf numFmtId="2" fontId="4" fillId="5" borderId="32" xfId="0" applyNumberFormat="1" applyFont="1" applyFill="1" applyBorder="1" applyAlignment="1" applyProtection="1">
      <alignment horizontal="center"/>
      <protection hidden="1"/>
    </xf>
    <xf numFmtId="0" fontId="0" fillId="0" borderId="24" xfId="0" applyBorder="1" applyAlignment="1" applyProtection="1">
      <alignment horizontal="center"/>
      <protection hidden="1"/>
    </xf>
    <xf numFmtId="0" fontId="0" fillId="0" borderId="33" xfId="0" applyBorder="1" applyAlignment="1" applyProtection="1">
      <alignment horizontal="center"/>
      <protection hidden="1"/>
    </xf>
    <xf numFmtId="0" fontId="6" fillId="3" borderId="21" xfId="0" applyFont="1" applyFill="1" applyBorder="1" applyAlignment="1" applyProtection="1">
      <alignment horizontal="center"/>
      <protection hidden="1"/>
    </xf>
    <xf numFmtId="0" fontId="6" fillId="3" borderId="0" xfId="0" applyFont="1" applyFill="1" applyAlignment="1" applyProtection="1">
      <alignment horizontal="center"/>
      <protection hidden="1"/>
    </xf>
    <xf numFmtId="0" fontId="4" fillId="0" borderId="29" xfId="0" applyFont="1" applyBorder="1" applyAlignment="1" applyProtection="1">
      <alignment vertical="center"/>
      <protection hidden="1"/>
    </xf>
    <xf numFmtId="0" fontId="4" fillId="0" borderId="32" xfId="0" applyFont="1" applyBorder="1" applyAlignment="1" applyProtection="1">
      <alignment vertical="center"/>
      <protection hidden="1"/>
    </xf>
    <xf numFmtId="0" fontId="5" fillId="0" borderId="20" xfId="0" applyFont="1" applyBorder="1" applyAlignment="1" applyProtection="1">
      <alignment horizontal="left" vertical="center"/>
      <protection hidden="1"/>
    </xf>
    <xf numFmtId="0" fontId="5" fillId="0" borderId="29"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32" xfId="0" applyFont="1" applyBorder="1" applyAlignment="1" applyProtection="1">
      <alignment horizontal="left" vertical="center"/>
      <protection hidden="1"/>
    </xf>
    <xf numFmtId="2" fontId="4" fillId="3" borderId="21" xfId="0" applyNumberFormat="1" applyFont="1" applyFill="1" applyBorder="1" applyAlignment="1" applyProtection="1">
      <alignment horizontal="center"/>
      <protection locked="0"/>
    </xf>
    <xf numFmtId="2" fontId="4" fillId="3" borderId="30" xfId="0" applyNumberFormat="1" applyFont="1" applyFill="1" applyBorder="1" applyAlignment="1" applyProtection="1">
      <alignment horizontal="center"/>
      <protection locked="0"/>
    </xf>
    <xf numFmtId="2" fontId="4" fillId="3" borderId="22" xfId="0" applyNumberFormat="1" applyFont="1" applyFill="1" applyBorder="1" applyAlignment="1" applyProtection="1">
      <alignment horizontal="center"/>
      <protection locked="0"/>
    </xf>
    <xf numFmtId="2" fontId="4" fillId="3" borderId="32" xfId="0" applyNumberFormat="1" applyFont="1" applyFill="1" applyBorder="1" applyAlignment="1" applyProtection="1">
      <alignment horizontal="center"/>
      <protection locked="0"/>
    </xf>
    <xf numFmtId="0" fontId="5" fillId="0" borderId="32" xfId="0" applyFont="1" applyBorder="1" applyAlignment="1" applyProtection="1">
      <alignment horizontal="left"/>
      <protection hidden="1"/>
    </xf>
    <xf numFmtId="0" fontId="4" fillId="0" borderId="23" xfId="0" applyFont="1" applyBorder="1" applyAlignment="1" applyProtection="1">
      <alignment vertical="center"/>
      <protection hidden="1"/>
    </xf>
    <xf numFmtId="0" fontId="0" fillId="0" borderId="27" xfId="0" applyBorder="1" applyAlignment="1" applyProtection="1">
      <alignment vertical="center"/>
      <protection hidden="1"/>
    </xf>
    <xf numFmtId="0" fontId="5" fillId="0" borderId="29" xfId="0" applyFont="1" applyBorder="1" applyAlignment="1" applyProtection="1">
      <alignment horizontal="left"/>
      <protection hidden="1"/>
    </xf>
    <xf numFmtId="2" fontId="0" fillId="5" borderId="32" xfId="0" applyNumberFormat="1" applyFill="1" applyBorder="1" applyAlignment="1" applyProtection="1">
      <alignment horizontal="center"/>
      <protection hidden="1"/>
    </xf>
    <xf numFmtId="0" fontId="2" fillId="3" borderId="24" xfId="0" applyFont="1" applyFill="1" applyBorder="1" applyAlignment="1">
      <alignment horizontal="center" wrapText="1"/>
    </xf>
    <xf numFmtId="0" fontId="2" fillId="3" borderId="33" xfId="0" applyFont="1" applyFill="1" applyBorder="1" applyAlignment="1">
      <alignment horizontal="center" wrapText="1"/>
    </xf>
    <xf numFmtId="0" fontId="4" fillId="3" borderId="21" xfId="0" applyFont="1" applyFill="1" applyBorder="1" applyAlignment="1">
      <alignment horizontal="left" wrapText="1"/>
    </xf>
    <xf numFmtId="0" fontId="4" fillId="3" borderId="0" xfId="0" applyFont="1" applyFill="1" applyAlignment="1">
      <alignment horizontal="left" wrapText="1"/>
    </xf>
    <xf numFmtId="0" fontId="4" fillId="3" borderId="22" xfId="0" applyFont="1" applyFill="1" applyBorder="1" applyAlignment="1">
      <alignment horizontal="left" wrapText="1"/>
    </xf>
    <xf numFmtId="0" fontId="4" fillId="3" borderId="27" xfId="0" applyFont="1" applyFill="1" applyBorder="1" applyAlignment="1">
      <alignment horizontal="left" wrapText="1"/>
    </xf>
    <xf numFmtId="0" fontId="0" fillId="0" borderId="32" xfId="0" applyBorder="1" applyAlignment="1" applyProtection="1">
      <alignment vertical="center"/>
      <protection hidden="1"/>
    </xf>
    <xf numFmtId="2" fontId="4" fillId="3" borderId="20" xfId="0" applyNumberFormat="1" applyFont="1" applyFill="1" applyBorder="1" applyAlignment="1" applyProtection="1">
      <alignment horizontal="center"/>
      <protection hidden="1"/>
    </xf>
    <xf numFmtId="2" fontId="4" fillId="3" borderId="29" xfId="0" applyNumberFormat="1" applyFont="1" applyFill="1" applyBorder="1" applyAlignment="1" applyProtection="1">
      <alignment horizontal="center"/>
      <protection hidden="1"/>
    </xf>
    <xf numFmtId="0" fontId="4" fillId="3" borderId="0" xfId="0" applyFont="1" applyFill="1" applyAlignment="1">
      <alignment horizontal="center" wrapText="1"/>
    </xf>
    <xf numFmtId="0" fontId="4" fillId="3" borderId="0" xfId="0" applyFont="1" applyFill="1" applyAlignment="1">
      <alignment horizontal="center"/>
    </xf>
    <xf numFmtId="0" fontId="4" fillId="3" borderId="27" xfId="0" applyFont="1" applyFill="1" applyBorder="1" applyAlignment="1">
      <alignment horizontal="center"/>
    </xf>
    <xf numFmtId="0" fontId="17" fillId="2" borderId="27" xfId="0" applyFont="1" applyFill="1" applyBorder="1" applyAlignment="1" applyProtection="1">
      <alignment horizontal="left"/>
      <protection hidden="1"/>
    </xf>
    <xf numFmtId="0" fontId="2" fillId="3" borderId="24" xfId="0" applyFont="1" applyFill="1" applyBorder="1" applyAlignment="1">
      <alignment horizontal="right" wrapText="1"/>
    </xf>
    <xf numFmtId="0" fontId="2" fillId="3" borderId="19" xfId="0" applyFont="1" applyFill="1" applyBorder="1" applyAlignment="1">
      <alignment horizontal="right" wrapText="1"/>
    </xf>
    <xf numFmtId="0" fontId="2" fillId="3" borderId="33" xfId="0" applyFont="1" applyFill="1" applyBorder="1" applyAlignment="1">
      <alignment horizontal="right" wrapText="1"/>
    </xf>
    <xf numFmtId="0" fontId="2" fillId="4" borderId="0" xfId="0" applyFont="1" applyFill="1" applyAlignment="1">
      <alignment horizontal="left" wrapText="1"/>
    </xf>
    <xf numFmtId="0" fontId="2" fillId="4" borderId="23" xfId="0" applyFont="1" applyFill="1" applyBorder="1" applyAlignment="1">
      <alignment horizontal="left" wrapText="1"/>
    </xf>
    <xf numFmtId="2" fontId="4" fillId="4" borderId="22" xfId="0" applyNumberFormat="1" applyFont="1" applyFill="1" applyBorder="1" applyAlignment="1" applyProtection="1">
      <alignment horizontal="center"/>
      <protection locked="0"/>
    </xf>
    <xf numFmtId="2" fontId="4" fillId="4" borderId="32" xfId="0" applyNumberFormat="1" applyFont="1" applyFill="1" applyBorder="1" applyAlignment="1" applyProtection="1">
      <alignment horizontal="center"/>
      <protection locked="0"/>
    </xf>
    <xf numFmtId="2" fontId="4" fillId="3" borderId="20" xfId="0" applyNumberFormat="1" applyFont="1" applyFill="1" applyBorder="1" applyAlignment="1" applyProtection="1">
      <alignment horizontal="center"/>
      <protection locked="0"/>
    </xf>
    <xf numFmtId="2" fontId="4" fillId="3" borderId="29" xfId="0" applyNumberFormat="1" applyFont="1" applyFill="1" applyBorder="1" applyAlignment="1" applyProtection="1">
      <alignment horizontal="center"/>
      <protection locked="0"/>
    </xf>
    <xf numFmtId="0" fontId="6" fillId="4" borderId="0" xfId="0" applyFont="1" applyFill="1" applyAlignment="1">
      <alignment horizontal="left" wrapText="1"/>
    </xf>
    <xf numFmtId="1" fontId="6" fillId="3" borderId="25" xfId="0" applyNumberFormat="1" applyFont="1" applyFill="1" applyBorder="1" applyAlignment="1" applyProtection="1">
      <alignment horizontal="center"/>
      <protection hidden="1"/>
    </xf>
    <xf numFmtId="0" fontId="0" fillId="3" borderId="28" xfId="0" applyFill="1" applyBorder="1" applyAlignment="1">
      <alignment horizontal="center"/>
    </xf>
    <xf numFmtId="2" fontId="4" fillId="4" borderId="20" xfId="0" applyNumberFormat="1" applyFont="1" applyFill="1" applyBorder="1" applyAlignment="1" applyProtection="1">
      <alignment horizontal="center"/>
      <protection locked="0"/>
    </xf>
    <xf numFmtId="2" fontId="4" fillId="4" borderId="29" xfId="0" applyNumberFormat="1" applyFont="1" applyFill="1" applyBorder="1" applyAlignment="1" applyProtection="1">
      <alignment horizontal="center"/>
      <protection locked="0"/>
    </xf>
    <xf numFmtId="166" fontId="27" fillId="3" borderId="24" xfId="0" applyNumberFormat="1" applyFont="1" applyFill="1" applyBorder="1" applyAlignment="1">
      <alignment horizontal="center"/>
    </xf>
    <xf numFmtId="0" fontId="27" fillId="3" borderId="19" xfId="0" applyFont="1" applyFill="1" applyBorder="1" applyAlignment="1">
      <alignment horizontal="center"/>
    </xf>
    <xf numFmtId="0" fontId="27" fillId="3" borderId="33" xfId="0" applyFont="1" applyFill="1" applyBorder="1" applyAlignment="1">
      <alignment horizontal="center"/>
    </xf>
    <xf numFmtId="166" fontId="0" fillId="3" borderId="24" xfId="0" applyNumberFormat="1" applyFill="1" applyBorder="1" applyAlignment="1">
      <alignment horizontal="center"/>
    </xf>
    <xf numFmtId="166" fontId="0" fillId="3" borderId="19" xfId="0" applyNumberFormat="1" applyFill="1" applyBorder="1" applyAlignment="1">
      <alignment horizontal="center"/>
    </xf>
    <xf numFmtId="166" fontId="0" fillId="3" borderId="33" xfId="0" applyNumberFormat="1" applyFill="1" applyBorder="1" applyAlignment="1">
      <alignment horizontal="center"/>
    </xf>
    <xf numFmtId="166" fontId="2" fillId="3" borderId="24" xfId="0" applyNumberFormat="1" applyFont="1" applyFill="1" applyBorder="1" applyAlignment="1">
      <alignment horizontal="center" wrapText="1"/>
    </xf>
    <xf numFmtId="0" fontId="2" fillId="3" borderId="19" xfId="0" applyFont="1" applyFill="1" applyBorder="1" applyAlignment="1">
      <alignment horizontal="center" wrapText="1"/>
    </xf>
    <xf numFmtId="0" fontId="0" fillId="4" borderId="24" xfId="0" applyFill="1" applyBorder="1" applyAlignment="1" applyProtection="1">
      <alignment horizontal="left"/>
      <protection locked="0"/>
    </xf>
    <xf numFmtId="0" fontId="0" fillId="4" borderId="19" xfId="0" applyFill="1" applyBorder="1" applyAlignment="1" applyProtection="1">
      <alignment horizontal="left"/>
      <protection locked="0"/>
    </xf>
    <xf numFmtId="0" fontId="0" fillId="4" borderId="33" xfId="0" applyFill="1" applyBorder="1" applyAlignment="1" applyProtection="1">
      <alignment horizontal="left"/>
      <protection locked="0"/>
    </xf>
    <xf numFmtId="0" fontId="0" fillId="3" borderId="19" xfId="0" applyFill="1" applyBorder="1" applyAlignment="1">
      <alignment horizontal="center"/>
    </xf>
    <xf numFmtId="0" fontId="0" fillId="3" borderId="33" xfId="0" applyFill="1" applyBorder="1" applyAlignment="1">
      <alignment horizontal="center"/>
    </xf>
    <xf numFmtId="0" fontId="24" fillId="4" borderId="27" xfId="0" applyFont="1" applyFill="1" applyBorder="1" applyAlignment="1">
      <alignment horizontal="left" wrapText="1"/>
    </xf>
    <xf numFmtId="0" fontId="2" fillId="2" borderId="47" xfId="0" applyFont="1" applyFill="1" applyBorder="1" applyAlignment="1" applyProtection="1">
      <alignment horizontal="center" wrapText="1"/>
      <protection hidden="1"/>
    </xf>
    <xf numFmtId="0" fontId="2" fillId="2" borderId="4" xfId="0" applyFont="1" applyFill="1" applyBorder="1" applyAlignment="1" applyProtection="1">
      <alignment horizontal="center" wrapText="1"/>
      <protection hidden="1"/>
    </xf>
    <xf numFmtId="0" fontId="6" fillId="3" borderId="24"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33" xfId="0" applyFont="1" applyFill="1" applyBorder="1" applyAlignment="1">
      <alignment horizontal="center" vertical="center"/>
    </xf>
    <xf numFmtId="0" fontId="2" fillId="2" borderId="24" xfId="0" applyFont="1" applyFill="1" applyBorder="1" applyAlignment="1">
      <alignment horizontal="left" wrapText="1"/>
    </xf>
    <xf numFmtId="0" fontId="2" fillId="2" borderId="19" xfId="0" applyFont="1" applyFill="1" applyBorder="1" applyAlignment="1">
      <alignment horizontal="left" wrapText="1"/>
    </xf>
    <xf numFmtId="0" fontId="2" fillId="2" borderId="33" xfId="0" applyFont="1" applyFill="1" applyBorder="1" applyAlignment="1">
      <alignment horizontal="left" wrapText="1"/>
    </xf>
    <xf numFmtId="0" fontId="2" fillId="2" borderId="35" xfId="0" applyFont="1" applyFill="1" applyBorder="1" applyAlignment="1" applyProtection="1">
      <alignment horizontal="center"/>
      <protection hidden="1"/>
    </xf>
    <xf numFmtId="0" fontId="2" fillId="2" borderId="99" xfId="0" applyFont="1" applyFill="1" applyBorder="1" applyAlignment="1" applyProtection="1">
      <alignment horizontal="center"/>
      <protection hidden="1"/>
    </xf>
    <xf numFmtId="0" fontId="2" fillId="4" borderId="23" xfId="0" applyFont="1" applyFill="1" applyBorder="1" applyAlignment="1">
      <alignment horizontal="justify" wrapText="1"/>
    </xf>
    <xf numFmtId="0" fontId="22" fillId="4" borderId="0" xfId="0" applyFont="1" applyFill="1" applyAlignment="1">
      <alignment horizontal="left" wrapText="1"/>
    </xf>
    <xf numFmtId="0" fontId="2" fillId="2" borderId="93" xfId="0" applyFont="1" applyFill="1" applyBorder="1" applyAlignment="1" applyProtection="1">
      <alignment horizontal="center" wrapText="1"/>
      <protection hidden="1"/>
    </xf>
    <xf numFmtId="0" fontId="2" fillId="2" borderId="100" xfId="0" applyFont="1" applyFill="1" applyBorder="1" applyAlignment="1" applyProtection="1">
      <alignment horizontal="center" wrapText="1"/>
      <protection hidden="1"/>
    </xf>
    <xf numFmtId="0" fontId="2" fillId="2" borderId="20" xfId="0" applyFont="1" applyFill="1" applyBorder="1" applyAlignment="1">
      <alignment horizontal="center" wrapText="1"/>
    </xf>
    <xf numFmtId="0" fontId="2" fillId="2" borderId="29" xfId="0" applyFont="1" applyFill="1" applyBorder="1" applyAlignment="1">
      <alignment horizontal="center" wrapText="1"/>
    </xf>
    <xf numFmtId="0" fontId="2" fillId="2" borderId="21" xfId="0" applyFont="1" applyFill="1" applyBorder="1" applyAlignment="1">
      <alignment horizontal="center" wrapText="1"/>
    </xf>
    <xf numFmtId="0" fontId="2" fillId="2" borderId="30" xfId="0" applyFont="1" applyFill="1" applyBorder="1" applyAlignment="1">
      <alignment horizontal="center" wrapText="1"/>
    </xf>
    <xf numFmtId="0" fontId="5" fillId="0" borderId="21" xfId="0" applyFont="1" applyBorder="1" applyAlignment="1" applyProtection="1">
      <alignment horizontal="left"/>
      <protection hidden="1"/>
    </xf>
    <xf numFmtId="0" fontId="5" fillId="0" borderId="0" xfId="0" applyFont="1" applyAlignment="1" applyProtection="1">
      <alignment horizontal="left"/>
      <protection hidden="1"/>
    </xf>
    <xf numFmtId="0" fontId="2" fillId="4" borderId="142" xfId="0" applyFont="1" applyFill="1" applyBorder="1" applyAlignment="1">
      <alignment horizontal="center"/>
    </xf>
    <xf numFmtId="0" fontId="2" fillId="4" borderId="143" xfId="0" applyFont="1" applyFill="1" applyBorder="1" applyAlignment="1">
      <alignment horizontal="center"/>
    </xf>
    <xf numFmtId="0" fontId="2" fillId="3" borderId="144" xfId="0" applyFont="1" applyFill="1" applyBorder="1" applyAlignment="1">
      <alignment horizontal="left" wrapText="1"/>
    </xf>
    <xf numFmtId="0" fontId="2" fillId="3" borderId="145" xfId="0" applyFont="1" applyFill="1" applyBorder="1" applyAlignment="1" applyProtection="1">
      <alignment horizontal="center" wrapText="1"/>
      <protection hidden="1"/>
    </xf>
    <xf numFmtId="0" fontId="2" fillId="3" borderId="146" xfId="0" applyFont="1" applyFill="1" applyBorder="1" applyAlignment="1" applyProtection="1">
      <alignment horizontal="center" wrapText="1"/>
      <protection hidden="1"/>
    </xf>
    <xf numFmtId="0" fontId="12" fillId="2" borderId="147" xfId="0" applyFont="1" applyFill="1" applyBorder="1" applyAlignment="1">
      <alignment horizontal="left" wrapText="1"/>
    </xf>
    <xf numFmtId="0" fontId="2" fillId="3" borderId="140" xfId="0" applyFont="1" applyFill="1" applyBorder="1" applyAlignment="1">
      <alignment horizontal="center"/>
    </xf>
    <xf numFmtId="0" fontId="2" fillId="3" borderId="141" xfId="0" applyFont="1" applyFill="1" applyBorder="1" applyAlignment="1">
      <alignment horizontal="center"/>
    </xf>
    <xf numFmtId="0" fontId="2" fillId="4" borderId="23" xfId="0" applyFont="1" applyFill="1" applyBorder="1" applyAlignment="1">
      <alignment horizontal="left" vertical="top" wrapText="1"/>
    </xf>
    <xf numFmtId="0" fontId="25" fillId="0" borderId="65" xfId="0" applyFont="1" applyBorder="1" applyAlignment="1">
      <alignment horizontal="justify" vertical="top"/>
    </xf>
    <xf numFmtId="0" fontId="25" fillId="0" borderId="0" xfId="0" applyFont="1" applyAlignment="1">
      <alignment horizontal="justify" vertical="top"/>
    </xf>
    <xf numFmtId="0" fontId="6" fillId="0" borderId="24" xfId="0" applyFont="1" applyBorder="1" applyAlignment="1">
      <alignment horizontal="center"/>
    </xf>
    <xf numFmtId="0" fontId="6" fillId="0" borderId="19" xfId="0" applyFont="1" applyBorder="1" applyAlignment="1">
      <alignment horizontal="center"/>
    </xf>
    <xf numFmtId="0" fontId="6" fillId="0" borderId="33" xfId="0" applyFont="1" applyBorder="1" applyAlignment="1">
      <alignment horizont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2" borderId="0" xfId="0" applyFont="1" applyFill="1" applyAlignment="1">
      <alignment horizontal="center"/>
    </xf>
    <xf numFmtId="0" fontId="0" fillId="2" borderId="0" xfId="0" applyFill="1" applyAlignment="1">
      <alignment horizontal="left" vertical="top" wrapText="1"/>
    </xf>
    <xf numFmtId="0" fontId="1" fillId="2" borderId="0" xfId="0" applyFont="1" applyFill="1" applyAlignment="1">
      <alignment wrapText="1"/>
    </xf>
    <xf numFmtId="0" fontId="2" fillId="7" borderId="145" xfId="0" applyFont="1" applyFill="1" applyBorder="1" applyAlignment="1">
      <alignment horizontal="center"/>
    </xf>
    <xf numFmtId="0" fontId="2" fillId="7" borderId="146" xfId="0" applyFont="1" applyFill="1" applyBorder="1" applyAlignment="1">
      <alignment horizontal="center"/>
    </xf>
    <xf numFmtId="0" fontId="1" fillId="2" borderId="0" xfId="0" applyFont="1" applyFill="1" applyAlignment="1">
      <alignment horizontal="left" wrapText="1"/>
    </xf>
    <xf numFmtId="0" fontId="7" fillId="2" borderId="25" xfId="0" applyFont="1" applyFill="1" applyBorder="1" applyAlignment="1">
      <alignment horizontal="center" vertical="center"/>
    </xf>
    <xf numFmtId="0" fontId="7" fillId="2" borderId="28" xfId="0" applyFont="1" applyFill="1" applyBorder="1" applyAlignment="1">
      <alignment horizontal="center" vertical="center"/>
    </xf>
    <xf numFmtId="0" fontId="60" fillId="2" borderId="0" xfId="2" applyFont="1" applyFill="1" applyAlignment="1">
      <alignment horizontal="left"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 fillId="2" borderId="65" xfId="0" applyFont="1" applyFill="1" applyBorder="1" applyAlignment="1">
      <alignment horizontal="left" wrapText="1"/>
    </xf>
    <xf numFmtId="0" fontId="0" fillId="2" borderId="0" xfId="0" applyFill="1" applyAlignment="1">
      <alignment horizontal="left" wrapText="1"/>
    </xf>
    <xf numFmtId="0" fontId="11" fillId="2" borderId="0" xfId="0" quotePrefix="1" applyFont="1" applyFill="1" applyAlignment="1">
      <alignment horizontal="center" wrapText="1"/>
    </xf>
    <xf numFmtId="0" fontId="9" fillId="2" borderId="20" xfId="0" applyFont="1" applyFill="1" applyBorder="1" applyAlignment="1">
      <alignment horizontal="center" wrapText="1"/>
    </xf>
    <xf numFmtId="0" fontId="9" fillId="2" borderId="23" xfId="0" applyFont="1" applyFill="1" applyBorder="1" applyAlignment="1">
      <alignment horizontal="center" wrapText="1"/>
    </xf>
    <xf numFmtId="0" fontId="9" fillId="2" borderId="29" xfId="0" applyFont="1" applyFill="1" applyBorder="1" applyAlignment="1">
      <alignment horizontal="center" wrapText="1"/>
    </xf>
    <xf numFmtId="0" fontId="2" fillId="2" borderId="65" xfId="0" applyFont="1" applyFill="1" applyBorder="1" applyAlignment="1">
      <alignment horizontal="left" wrapText="1"/>
    </xf>
    <xf numFmtId="0" fontId="2" fillId="2" borderId="27" xfId="0" applyFont="1" applyFill="1" applyBorder="1" applyAlignment="1">
      <alignment horizontal="left" wrapText="1"/>
    </xf>
    <xf numFmtId="0" fontId="1" fillId="2" borderId="0" xfId="0" applyFont="1" applyFill="1" applyAlignment="1">
      <alignment vertical="top" wrapText="1"/>
    </xf>
    <xf numFmtId="0" fontId="1" fillId="2" borderId="0" xfId="0" applyFont="1" applyFill="1" applyAlignment="1">
      <alignment horizontal="left" vertical="top" wrapText="1"/>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0" xfId="0" applyFill="1" applyAlignment="1">
      <alignment horizontal="center" wrapText="1"/>
    </xf>
    <xf numFmtId="0" fontId="1" fillId="2" borderId="27" xfId="0" applyFont="1" applyFill="1" applyBorder="1" applyAlignment="1">
      <alignment horizont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9" fillId="2" borderId="24" xfId="0" applyFont="1" applyFill="1" applyBorder="1" applyAlignment="1">
      <alignment horizontal="center" wrapText="1"/>
    </xf>
    <xf numFmtId="0" fontId="9" fillId="2" borderId="19" xfId="0" applyFont="1" applyFill="1" applyBorder="1" applyAlignment="1">
      <alignment horizontal="center" wrapText="1"/>
    </xf>
    <xf numFmtId="0" fontId="9" fillId="2" borderId="33" xfId="0" applyFont="1" applyFill="1" applyBorder="1" applyAlignment="1">
      <alignment horizontal="center" wrapText="1"/>
    </xf>
    <xf numFmtId="0" fontId="0" fillId="2" borderId="0" xfId="0" applyFill="1" applyAlignment="1">
      <alignment horizontal="center" vertical="center"/>
    </xf>
    <xf numFmtId="0" fontId="1" fillId="2" borderId="0" xfId="0" applyFont="1" applyFill="1" applyAlignment="1">
      <alignment horizontal="center" vertical="center"/>
    </xf>
    <xf numFmtId="0" fontId="1" fillId="2" borderId="27" xfId="0" applyFont="1" applyFill="1" applyBorder="1" applyAlignment="1">
      <alignment horizontal="center" vertical="center"/>
    </xf>
    <xf numFmtId="0" fontId="2" fillId="2" borderId="30" xfId="0" applyFont="1" applyFill="1" applyBorder="1" applyAlignment="1">
      <alignment horizontal="center" vertical="center" wrapText="1"/>
    </xf>
    <xf numFmtId="0" fontId="1" fillId="2" borderId="27" xfId="0" applyFont="1" applyFill="1" applyBorder="1" applyAlignment="1">
      <alignment horizontal="left" wrapText="1"/>
    </xf>
    <xf numFmtId="0" fontId="1" fillId="2" borderId="65" xfId="0" applyFont="1" applyFill="1" applyBorder="1" applyAlignment="1">
      <alignment horizontal="left" vertical="center" wrapText="1"/>
    </xf>
    <xf numFmtId="0" fontId="1" fillId="2" borderId="0" xfId="0" applyFont="1" applyFill="1" applyAlignment="1">
      <alignment horizontal="left" vertical="center" wrapText="1"/>
    </xf>
    <xf numFmtId="0" fontId="46" fillId="2" borderId="30" xfId="0" applyFont="1" applyFill="1" applyBorder="1" applyAlignment="1">
      <alignment horizontal="left"/>
    </xf>
    <xf numFmtId="0" fontId="46" fillId="2" borderId="32" xfId="0" applyFont="1" applyFill="1" applyBorder="1" applyAlignment="1">
      <alignment horizontal="left"/>
    </xf>
    <xf numFmtId="0" fontId="15" fillId="2" borderId="0" xfId="0" applyFont="1" applyFill="1" applyAlignment="1">
      <alignment horizontal="left" wrapText="1"/>
    </xf>
    <xf numFmtId="0" fontId="2" fillId="2" borderId="148" xfId="0" applyFont="1" applyFill="1" applyBorder="1" applyAlignment="1">
      <alignment horizontal="right"/>
    </xf>
    <xf numFmtId="0" fontId="2" fillId="2" borderId="149" xfId="0" applyFont="1" applyFill="1" applyBorder="1" applyAlignment="1">
      <alignment horizontal="right"/>
    </xf>
    <xf numFmtId="0" fontId="1" fillId="0" borderId="0" xfId="0" applyFont="1" applyAlignment="1">
      <alignment wrapText="1"/>
    </xf>
    <xf numFmtId="0" fontId="0" fillId="2" borderId="0" xfId="0" quotePrefix="1" applyFill="1" applyAlignment="1">
      <alignment horizontal="left" wrapText="1"/>
    </xf>
    <xf numFmtId="0" fontId="1" fillId="2" borderId="0" xfId="0" quotePrefix="1" applyFont="1" applyFill="1" applyAlignment="1">
      <alignment horizontal="left" wrapText="1"/>
    </xf>
    <xf numFmtId="0" fontId="12" fillId="2" borderId="0" xfId="0" applyFont="1" applyFill="1" applyAlignment="1">
      <alignment horizontal="center" wrapText="1"/>
    </xf>
    <xf numFmtId="0" fontId="18" fillId="0" borderId="39" xfId="0" applyFont="1" applyBorder="1" applyAlignment="1"/>
    <xf numFmtId="0" fontId="0" fillId="0" borderId="19" xfId="0" applyBorder="1" applyAlignment="1"/>
    <xf numFmtId="0" fontId="0" fillId="0" borderId="33" xfId="0" applyBorder="1" applyAlignment="1"/>
    <xf numFmtId="0" fontId="27" fillId="0" borderId="19" xfId="0" applyFont="1" applyBorder="1" applyAlignment="1"/>
    <xf numFmtId="0" fontId="27" fillId="0" borderId="33" xfId="0" applyFont="1" applyBorder="1" applyAlignment="1"/>
    <xf numFmtId="2" fontId="6" fillId="3" borderId="25" xfId="0" applyNumberFormat="1" applyFont="1" applyFill="1" applyBorder="1" applyAlignment="1" applyProtection="1">
      <protection hidden="1"/>
    </xf>
    <xf numFmtId="2" fontId="2" fillId="3" borderId="28" xfId="0" applyNumberFormat="1" applyFont="1" applyFill="1" applyBorder="1" applyAlignment="1" applyProtection="1">
      <protection hidden="1"/>
    </xf>
    <xf numFmtId="0" fontId="0" fillId="3" borderId="28" xfId="0" applyFill="1" applyBorder="1" applyAlignment="1"/>
    <xf numFmtId="2" fontId="2" fillId="3" borderId="25" xfId="0" applyNumberFormat="1" applyFont="1" applyFill="1" applyBorder="1" applyAlignment="1" applyProtection="1">
      <protection hidden="1"/>
    </xf>
    <xf numFmtId="2" fontId="6" fillId="3" borderId="28" xfId="0" applyNumberFormat="1" applyFont="1" applyFill="1" applyBorder="1" applyAlignment="1" applyProtection="1">
      <protection hidden="1"/>
    </xf>
    <xf numFmtId="10" fontId="6" fillId="0" borderId="25" xfId="0" applyNumberFormat="1" applyFont="1" applyBorder="1" applyAlignment="1" applyProtection="1">
      <protection hidden="1"/>
    </xf>
    <xf numFmtId="10" fontId="2" fillId="0" borderId="28" xfId="0" applyNumberFormat="1" applyFont="1" applyBorder="1" applyAlignment="1" applyProtection="1">
      <protection hidden="1"/>
    </xf>
    <xf numFmtId="2" fontId="6" fillId="0" borderId="25" xfId="0" applyNumberFormat="1" applyFont="1" applyBorder="1" applyAlignment="1" applyProtection="1">
      <protection hidden="1"/>
    </xf>
    <xf numFmtId="2" fontId="2" fillId="0" borderId="28" xfId="0" applyNumberFormat="1" applyFont="1" applyBorder="1" applyAlignment="1" applyProtection="1">
      <protection hidden="1"/>
    </xf>
  </cellXfs>
  <cellStyles count="5">
    <cellStyle name="Moeda" xfId="1" builtinId="4"/>
    <cellStyle name="Normal" xfId="0" builtinId="0"/>
    <cellStyle name="Normal 2" xfId="2" xr:uid="{00000000-0005-0000-0000-000002000000}"/>
    <cellStyle name="Porcentagem" xfId="3" builtinId="5"/>
    <cellStyle name="Vírgula" xfId="4" builtinId="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'11) Análises Financeiras'!$BK$35</c:f>
              <c:strCache>
                <c:ptCount val="1"/>
                <c:pt idx="0">
                  <c:v>Receita de Vendas</c:v>
                </c:pt>
              </c:strCache>
            </c:strRef>
          </c:tx>
          <c:spPr>
            <a:ln w="38100">
              <a:solidFill>
                <a:srgbClr val="666699"/>
              </a:solidFill>
              <a:prstDash val="solid"/>
            </a:ln>
          </c:spPr>
          <c:marker>
            <c:symbol val="none"/>
          </c:marker>
          <c:val>
            <c:numRef>
              <c:f>'11) Análises Financeiras'!$BL$35:$DS$35</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7834-4B90-96EB-79A78A9E5C9C}"/>
            </c:ext>
          </c:extLst>
        </c:ser>
        <c:ser>
          <c:idx val="1"/>
          <c:order val="1"/>
          <c:tx>
            <c:strRef>
              <c:f>'11) Análises Financeiras'!$BK$36</c:f>
              <c:strCache>
                <c:ptCount val="1"/>
                <c:pt idx="0">
                  <c:v>Despesas Totais</c:v>
                </c:pt>
              </c:strCache>
            </c:strRef>
          </c:tx>
          <c:spPr>
            <a:ln w="38100">
              <a:solidFill>
                <a:srgbClr val="993366"/>
              </a:solidFill>
              <a:prstDash val="solid"/>
            </a:ln>
          </c:spPr>
          <c:marker>
            <c:symbol val="none"/>
          </c:marker>
          <c:val>
            <c:numRef>
              <c:f>'11) Análises Financeiras'!$BL$36:$DS$36</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7834-4B90-96EB-79A78A9E5C9C}"/>
            </c:ext>
          </c:extLst>
        </c:ser>
        <c:dLbls>
          <c:showLegendKey val="0"/>
          <c:showVal val="0"/>
          <c:showCatName val="0"/>
          <c:showSerName val="0"/>
          <c:showPercent val="0"/>
          <c:showBubbleSize val="0"/>
        </c:dLbls>
        <c:smooth val="0"/>
        <c:axId val="160664223"/>
        <c:axId val="1"/>
      </c:lineChart>
      <c:catAx>
        <c:axId val="160664223"/>
        <c:scaling>
          <c:orientation val="minMax"/>
        </c:scaling>
        <c:delete val="0"/>
        <c:axPos val="b"/>
        <c:numFmt formatCode="General" sourceLinked="1"/>
        <c:majorTickMark val="out"/>
        <c:minorTickMark val="none"/>
        <c:tickLblPos val="nextTo"/>
        <c:spPr>
          <a:ln w="3175">
            <a:solidFill>
              <a:srgbClr val="808080"/>
            </a:solidFill>
            <a:prstDash val="solid"/>
          </a:ln>
        </c:sp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R$ &quot;#,##0.00" sourceLinked="1"/>
        <c:majorTickMark val="out"/>
        <c:minorTickMark val="none"/>
        <c:tickLblPos val="nextTo"/>
        <c:spPr>
          <a:ln w="3175">
            <a:solidFill>
              <a:srgbClr val="808080"/>
            </a:solidFill>
            <a:prstDash val="solid"/>
          </a:ln>
        </c:spPr>
        <c:crossAx val="160664223"/>
        <c:crosses val="autoZero"/>
        <c:crossBetween val="between"/>
      </c:valAx>
      <c:spPr>
        <a:solidFill>
          <a:srgbClr val="FFFFFF"/>
        </a:solidFill>
        <a:ln w="25400">
          <a:noFill/>
        </a:ln>
      </c:spPr>
    </c:plotArea>
    <c:legend>
      <c:legendPos val="r"/>
      <c:layout>
        <c:manualLayout>
          <c:xMode val="edge"/>
          <c:yMode val="edge"/>
          <c:x val="0.27272727272727271"/>
          <c:y val="0.86363636363636365"/>
          <c:w val="0.48690292758089371"/>
          <c:h val="8.4415584415584388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984251969" l="0.75" r="0.75" t="0.984251969"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Ponto</a:t>
            </a:r>
            <a:r>
              <a:rPr lang="en-US" baseline="0"/>
              <a:t> de equilíbrio</a:t>
            </a:r>
            <a:endParaRPr lang="en-US"/>
          </a:p>
        </c:rich>
      </c:tx>
      <c:overlay val="0"/>
      <c:spPr>
        <a:noFill/>
        <a:ln w="25400">
          <a:noFill/>
        </a:ln>
      </c:spPr>
    </c:title>
    <c:autoTitleDeleted val="0"/>
    <c:plotArea>
      <c:layout/>
      <c:lineChart>
        <c:grouping val="standard"/>
        <c:varyColors val="0"/>
        <c:ser>
          <c:idx val="0"/>
          <c:order val="0"/>
          <c:tx>
            <c:strRef>
              <c:f>'11) Análises Financeiras'!$BK$35</c:f>
              <c:strCache>
                <c:ptCount val="1"/>
                <c:pt idx="0">
                  <c:v>Receita de Vendas</c:v>
                </c:pt>
              </c:strCache>
            </c:strRef>
          </c:tx>
          <c:spPr>
            <a:ln w="38100">
              <a:solidFill>
                <a:srgbClr val="666699"/>
              </a:solidFill>
              <a:prstDash val="solid"/>
            </a:ln>
          </c:spPr>
          <c:marker>
            <c:symbol val="none"/>
          </c:marker>
          <c:val>
            <c:numRef>
              <c:f>'11) Análises Financeiras'!$BL$35:$DS$35</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7D0C-4E6A-87DC-43D75C0D10B3}"/>
            </c:ext>
          </c:extLst>
        </c:ser>
        <c:ser>
          <c:idx val="1"/>
          <c:order val="1"/>
          <c:tx>
            <c:strRef>
              <c:f>'11) Análises Financeiras'!$BK$36</c:f>
              <c:strCache>
                <c:ptCount val="1"/>
                <c:pt idx="0">
                  <c:v>Despesas Totais</c:v>
                </c:pt>
              </c:strCache>
            </c:strRef>
          </c:tx>
          <c:spPr>
            <a:ln w="38100">
              <a:solidFill>
                <a:srgbClr val="993366"/>
              </a:solidFill>
              <a:prstDash val="solid"/>
            </a:ln>
          </c:spPr>
          <c:marker>
            <c:symbol val="none"/>
          </c:marker>
          <c:val>
            <c:numRef>
              <c:f>'11) Análises Financeiras'!$BL$36:$DS$36</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7D0C-4E6A-87DC-43D75C0D10B3}"/>
            </c:ext>
          </c:extLst>
        </c:ser>
        <c:dLbls>
          <c:showLegendKey val="0"/>
          <c:showVal val="0"/>
          <c:showCatName val="0"/>
          <c:showSerName val="0"/>
          <c:showPercent val="0"/>
          <c:showBubbleSize val="0"/>
        </c:dLbls>
        <c:smooth val="0"/>
        <c:axId val="160675871"/>
        <c:axId val="1"/>
      </c:lineChart>
      <c:catAx>
        <c:axId val="160675871"/>
        <c:scaling>
          <c:orientation val="minMax"/>
        </c:scaling>
        <c:delete val="0"/>
        <c:axPos val="b"/>
        <c:numFmt formatCode="General" sourceLinked="1"/>
        <c:majorTickMark val="out"/>
        <c:minorTickMark val="none"/>
        <c:tickLblPos val="nextTo"/>
        <c:spPr>
          <a:ln w="3175">
            <a:solidFill>
              <a:srgbClr val="808080"/>
            </a:solidFill>
            <a:prstDash val="solid"/>
          </a:ln>
        </c:sp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R$ &quot;#,##0.00" sourceLinked="1"/>
        <c:majorTickMark val="out"/>
        <c:minorTickMark val="none"/>
        <c:tickLblPos val="nextTo"/>
        <c:spPr>
          <a:ln w="3175">
            <a:solidFill>
              <a:srgbClr val="808080"/>
            </a:solidFill>
            <a:prstDash val="solid"/>
          </a:ln>
        </c:spPr>
        <c:crossAx val="160675871"/>
        <c:crosses val="autoZero"/>
        <c:crossBetween val="between"/>
      </c:valAx>
      <c:spPr>
        <a:solidFill>
          <a:srgbClr val="FFFFFF"/>
        </a:solidFill>
        <a:ln w="25400">
          <a:noFill/>
        </a:ln>
      </c:spPr>
    </c:plotArea>
    <c:legend>
      <c:legendPos val="r"/>
      <c:layout>
        <c:manualLayout>
          <c:xMode val="edge"/>
          <c:yMode val="edge"/>
          <c:x val="0.25823241765489885"/>
          <c:y val="0.86601581665036964"/>
          <c:w val="0.51819793756283072"/>
          <c:h val="8.4967663355805967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984251969" l="0.75" r="0.75" t="0.984251969"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Payback</a:t>
            </a:r>
          </a:p>
        </c:rich>
      </c:tx>
      <c:overlay val="0"/>
      <c:spPr>
        <a:noFill/>
        <a:ln w="25400">
          <a:noFill/>
        </a:ln>
      </c:spPr>
    </c:title>
    <c:autoTitleDeleted val="0"/>
    <c:plotArea>
      <c:layout>
        <c:manualLayout>
          <c:layoutTarget val="inner"/>
          <c:xMode val="edge"/>
          <c:yMode val="edge"/>
          <c:x val="0.17450946151892299"/>
          <c:y val="0.13703703703703701"/>
          <c:w val="0.80585852171704198"/>
          <c:h val="0.541529965004374"/>
        </c:manualLayout>
      </c:layout>
      <c:lineChart>
        <c:grouping val="standard"/>
        <c:varyColors val="0"/>
        <c:ser>
          <c:idx val="0"/>
          <c:order val="0"/>
          <c:tx>
            <c:strRef>
              <c:f>'11) Análises Financeiras'!$BK$38</c:f>
              <c:strCache>
                <c:ptCount val="1"/>
                <c:pt idx="0">
                  <c:v>Fluxo de Caixa Líquido Acumulado</c:v>
                </c:pt>
              </c:strCache>
            </c:strRef>
          </c:tx>
          <c:spPr>
            <a:ln w="38100">
              <a:solidFill>
                <a:srgbClr val="666699"/>
              </a:solidFill>
              <a:prstDash val="solid"/>
            </a:ln>
          </c:spPr>
          <c:marker>
            <c:symbol val="none"/>
          </c:marker>
          <c:val>
            <c:numRef>
              <c:f>'11) Análises Financeiras'!$BL$38:$DS$38</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D0D0-4751-9CE9-7CF6D7F36E25}"/>
            </c:ext>
          </c:extLst>
        </c:ser>
        <c:ser>
          <c:idx val="1"/>
          <c:order val="1"/>
          <c:tx>
            <c:strRef>
              <c:f>'11) Análises Financeiras'!$BK$39</c:f>
              <c:strCache>
                <c:ptCount val="1"/>
                <c:pt idx="0">
                  <c:v>Investimento inicial</c:v>
                </c:pt>
              </c:strCache>
            </c:strRef>
          </c:tx>
          <c:spPr>
            <a:ln w="38100">
              <a:solidFill>
                <a:srgbClr val="993366"/>
              </a:solidFill>
              <a:prstDash val="solid"/>
            </a:ln>
          </c:spPr>
          <c:marker>
            <c:symbol val="none"/>
          </c:marker>
          <c:val>
            <c:numRef>
              <c:f>'11) Análises Financeiras'!$BL$39:$DS$39</c:f>
              <c:numCache>
                <c:formatCode>_("R$"* #,##0.00_);_("R$"* \(#,##0.00\);_("R$"* "-"??_);_(@_)</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D0D0-4751-9CE9-7CF6D7F36E25}"/>
            </c:ext>
          </c:extLst>
        </c:ser>
        <c:dLbls>
          <c:showLegendKey val="0"/>
          <c:showVal val="0"/>
          <c:showCatName val="0"/>
          <c:showSerName val="0"/>
          <c:showPercent val="0"/>
          <c:showBubbleSize val="0"/>
        </c:dLbls>
        <c:smooth val="0"/>
        <c:axId val="160668799"/>
        <c:axId val="1"/>
      </c:lineChart>
      <c:catAx>
        <c:axId val="160668799"/>
        <c:scaling>
          <c:orientation val="minMax"/>
        </c:scaling>
        <c:delete val="0"/>
        <c:axPos val="b"/>
        <c:numFmt formatCode="General" sourceLinked="1"/>
        <c:majorTickMark val="out"/>
        <c:minorTickMark val="none"/>
        <c:tickLblPos val="nextTo"/>
        <c:spPr>
          <a:ln w="3175">
            <a:solidFill>
              <a:srgbClr val="808080"/>
            </a:solidFill>
            <a:prstDash val="solid"/>
          </a:ln>
        </c:sp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R$ &quot;#,##0.00" sourceLinked="1"/>
        <c:majorTickMark val="out"/>
        <c:minorTickMark val="none"/>
        <c:tickLblPos val="nextTo"/>
        <c:spPr>
          <a:ln w="3175">
            <a:solidFill>
              <a:srgbClr val="808080"/>
            </a:solidFill>
            <a:prstDash val="solid"/>
          </a:ln>
        </c:spPr>
        <c:crossAx val="160668799"/>
        <c:crosses val="autoZero"/>
        <c:crossBetween val="between"/>
      </c:valAx>
      <c:spPr>
        <a:solidFill>
          <a:srgbClr val="FFFFFF"/>
        </a:solidFill>
        <a:ln w="25400">
          <a:noFill/>
        </a:ln>
      </c:spPr>
    </c:plotArea>
    <c:legend>
      <c:legendPos val="r"/>
      <c:layout>
        <c:manualLayout>
          <c:xMode val="edge"/>
          <c:yMode val="edge"/>
          <c:x val="0.14137949135668385"/>
          <c:y val="0.88235568593141545"/>
          <c:w val="0.73103502579418955"/>
          <c:h val="8.4967663355805967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984251969" l="0.75" r="0.75" t="0.98425196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171450</xdr:colOff>
      <xdr:row>28</xdr:row>
      <xdr:rowOff>85725</xdr:rowOff>
    </xdr:from>
    <xdr:to>
      <xdr:col>6</xdr:col>
      <xdr:colOff>0</xdr:colOff>
      <xdr:row>46</xdr:row>
      <xdr:rowOff>104775</xdr:rowOff>
    </xdr:to>
    <xdr:graphicFrame macro="">
      <xdr:nvGraphicFramePr>
        <xdr:cNvPr id="24586" name="Chart 1">
          <a:extLst>
            <a:ext uri="{FF2B5EF4-FFF2-40B4-BE49-F238E27FC236}">
              <a16:creationId xmlns:a16="http://schemas.microsoft.com/office/drawing/2014/main" id="{2FDDC38C-C76B-4320-9462-3CD2337E1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600075</xdr:colOff>
      <xdr:row>40</xdr:row>
      <xdr:rowOff>123825</xdr:rowOff>
    </xdr:from>
    <xdr:to>
      <xdr:col>9</xdr:col>
      <xdr:colOff>523875</xdr:colOff>
      <xdr:row>58</xdr:row>
      <xdr:rowOff>123825</xdr:rowOff>
    </xdr:to>
    <xdr:graphicFrame macro="">
      <xdr:nvGraphicFramePr>
        <xdr:cNvPr id="25619" name="Chart 1">
          <a:extLst>
            <a:ext uri="{FF2B5EF4-FFF2-40B4-BE49-F238E27FC236}">
              <a16:creationId xmlns:a16="http://schemas.microsoft.com/office/drawing/2014/main" id="{0CD97665-6B3E-416E-8D96-368F6D4E1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590550</xdr:colOff>
      <xdr:row>59</xdr:row>
      <xdr:rowOff>38100</xdr:rowOff>
    </xdr:from>
    <xdr:to>
      <xdr:col>9</xdr:col>
      <xdr:colOff>542925</xdr:colOff>
      <xdr:row>77</xdr:row>
      <xdr:rowOff>38100</xdr:rowOff>
    </xdr:to>
    <xdr:graphicFrame macro="">
      <xdr:nvGraphicFramePr>
        <xdr:cNvPr id="25620" name="Chart 3">
          <a:extLst>
            <a:ext uri="{FF2B5EF4-FFF2-40B4-BE49-F238E27FC236}">
              <a16:creationId xmlns:a16="http://schemas.microsoft.com/office/drawing/2014/main" id="{12F287B7-6C2F-48EE-A5BE-1B2AB78F9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2"/>
  <sheetViews>
    <sheetView showGridLines="0" workbookViewId="0">
      <selection activeCell="H196" sqref="H196"/>
    </sheetView>
  </sheetViews>
  <sheetFormatPr defaultColWidth="11.42578125" defaultRowHeight="13.5"/>
  <cols>
    <col min="1" max="1" width="4.85546875" style="1" customWidth="1"/>
    <col min="2" max="2" width="49.42578125" style="1" customWidth="1"/>
    <col min="3" max="3" width="11.42578125" style="1" bestFit="1" customWidth="1"/>
    <col min="4" max="5" width="12" style="1" bestFit="1" customWidth="1"/>
    <col min="6" max="6" width="11.85546875" style="1" bestFit="1" customWidth="1"/>
    <col min="7" max="7" width="11.42578125" style="1" bestFit="1" customWidth="1"/>
    <col min="8" max="8" width="11.42578125" style="1" customWidth="1"/>
    <col min="9" max="9" width="11.85546875" style="1" bestFit="1" customWidth="1"/>
    <col min="10" max="10" width="11.42578125" style="1" bestFit="1" customWidth="1"/>
    <col min="11" max="16384" width="11.42578125" style="1"/>
  </cols>
  <sheetData>
    <row r="1" spans="1:10" ht="24" thickBot="1">
      <c r="A1" s="745" t="s">
        <v>0</v>
      </c>
      <c r="B1" s="745"/>
      <c r="C1" s="745"/>
      <c r="D1" s="745"/>
      <c r="E1" s="745"/>
    </row>
    <row r="2" spans="1:10" ht="33" customHeight="1" thickTop="1">
      <c r="A2" s="686" t="s">
        <v>1</v>
      </c>
      <c r="B2" s="686"/>
      <c r="C2" s="686"/>
      <c r="D2" s="686"/>
      <c r="E2" s="686"/>
    </row>
    <row r="3" spans="1:10" ht="45.75" customHeight="1">
      <c r="A3" s="687" t="s">
        <v>2</v>
      </c>
      <c r="B3" s="687"/>
      <c r="C3" s="687"/>
      <c r="D3" s="687"/>
      <c r="E3" s="687"/>
    </row>
    <row r="4" spans="1:10" ht="30" customHeight="1">
      <c r="A4" s="687" t="s">
        <v>3</v>
      </c>
      <c r="B4" s="687"/>
      <c r="C4" s="687"/>
      <c r="D4" s="687"/>
      <c r="E4" s="687"/>
    </row>
    <row r="5" spans="1:10" ht="23.25">
      <c r="A5" s="66"/>
      <c r="B5" s="66"/>
      <c r="C5" s="66"/>
      <c r="D5" s="66"/>
      <c r="E5" s="66"/>
    </row>
    <row r="6" spans="1:10" s="63" customFormat="1" ht="12.75">
      <c r="A6" s="62" t="s">
        <v>4</v>
      </c>
      <c r="B6" s="69" t="s">
        <v>5</v>
      </c>
      <c r="C6" s="69"/>
      <c r="D6" s="69"/>
      <c r="E6" s="69"/>
    </row>
    <row r="7" spans="1:10" s="63" customFormat="1" ht="29.25" customHeight="1">
      <c r="A7" s="64"/>
      <c r="B7" s="685" t="s">
        <v>6</v>
      </c>
      <c r="C7" s="685"/>
      <c r="D7" s="685"/>
      <c r="E7" s="685"/>
    </row>
    <row r="8" spans="1:10" s="63" customFormat="1" ht="16.5" customHeight="1">
      <c r="A8" s="64"/>
      <c r="B8" s="87" t="s">
        <v>7</v>
      </c>
      <c r="C8" s="82"/>
      <c r="D8" s="82"/>
      <c r="E8" s="82"/>
    </row>
    <row r="9" spans="1:10" s="63" customFormat="1" ht="12.75">
      <c r="A9" s="64"/>
      <c r="B9" s="83"/>
      <c r="C9" s="83"/>
      <c r="D9" s="83"/>
      <c r="E9" s="83"/>
    </row>
    <row r="10" spans="1:10" s="63" customFormat="1" ht="12.75">
      <c r="A10" s="691" t="s">
        <v>8</v>
      </c>
      <c r="B10" s="692"/>
      <c r="C10" s="692"/>
      <c r="D10" s="693"/>
      <c r="E10" s="688" t="s">
        <v>9</v>
      </c>
      <c r="F10" s="689"/>
      <c r="G10" s="690"/>
      <c r="H10" s="697"/>
      <c r="I10" s="697"/>
      <c r="J10" s="697"/>
    </row>
    <row r="11" spans="1:10" s="63" customFormat="1" ht="12.75">
      <c r="A11" s="694"/>
      <c r="B11" s="695"/>
      <c r="C11" s="695"/>
      <c r="D11" s="696"/>
      <c r="E11" s="30" t="s">
        <v>10</v>
      </c>
      <c r="F11" s="30" t="s">
        <v>11</v>
      </c>
      <c r="G11" s="48" t="s">
        <v>12</v>
      </c>
      <c r="H11" s="241"/>
      <c r="I11" s="115"/>
      <c r="J11" s="116"/>
    </row>
    <row r="12" spans="1:10" s="63" customFormat="1" ht="12.75">
      <c r="A12" s="31">
        <v>1</v>
      </c>
      <c r="B12" s="651" t="s">
        <v>13</v>
      </c>
      <c r="C12" s="652"/>
      <c r="D12" s="653"/>
      <c r="E12" s="29">
        <v>2</v>
      </c>
      <c r="F12" s="32">
        <v>900</v>
      </c>
      <c r="G12" s="49">
        <f t="shared" ref="G12:G17" si="0">SUM(E12*F12)</f>
        <v>1800</v>
      </c>
      <c r="H12" s="117"/>
      <c r="I12" s="118"/>
      <c r="J12" s="119"/>
    </row>
    <row r="13" spans="1:10" s="63" customFormat="1" ht="12.75">
      <c r="A13" s="31">
        <v>2</v>
      </c>
      <c r="B13" s="651" t="s">
        <v>14</v>
      </c>
      <c r="C13" s="652"/>
      <c r="D13" s="653"/>
      <c r="E13" s="29">
        <v>1</v>
      </c>
      <c r="F13" s="32">
        <v>1250</v>
      </c>
      <c r="G13" s="49">
        <f t="shared" si="0"/>
        <v>1250</v>
      </c>
      <c r="H13" s="117"/>
      <c r="I13" s="118"/>
      <c r="J13" s="119"/>
    </row>
    <row r="14" spans="1:10" s="63" customFormat="1" ht="12.75">
      <c r="A14" s="31">
        <v>3</v>
      </c>
      <c r="B14" s="651" t="s">
        <v>15</v>
      </c>
      <c r="C14" s="652"/>
      <c r="D14" s="653"/>
      <c r="E14" s="29">
        <v>1</v>
      </c>
      <c r="F14" s="32">
        <v>500</v>
      </c>
      <c r="G14" s="49">
        <f t="shared" si="0"/>
        <v>500</v>
      </c>
      <c r="H14" s="117"/>
      <c r="I14" s="118"/>
      <c r="J14" s="119"/>
    </row>
    <row r="15" spans="1:10" s="63" customFormat="1" ht="12.75">
      <c r="A15" s="31">
        <v>4</v>
      </c>
      <c r="B15" s="651" t="s">
        <v>16</v>
      </c>
      <c r="C15" s="652"/>
      <c r="D15" s="653"/>
      <c r="E15" s="29">
        <v>1</v>
      </c>
      <c r="F15" s="32">
        <v>300</v>
      </c>
      <c r="G15" s="49">
        <f t="shared" si="0"/>
        <v>300</v>
      </c>
      <c r="H15" s="117"/>
      <c r="I15" s="118"/>
      <c r="J15" s="119"/>
    </row>
    <row r="16" spans="1:10" s="63" customFormat="1" ht="12.75">
      <c r="A16" s="31">
        <v>5</v>
      </c>
      <c r="B16" s="651" t="s">
        <v>17</v>
      </c>
      <c r="C16" s="652"/>
      <c r="D16" s="653"/>
      <c r="E16" s="29">
        <v>5</v>
      </c>
      <c r="F16" s="32">
        <v>26</v>
      </c>
      <c r="G16" s="49">
        <f t="shared" si="0"/>
        <v>130</v>
      </c>
      <c r="H16" s="117"/>
      <c r="I16" s="118"/>
      <c r="J16" s="119"/>
    </row>
    <row r="17" spans="1:10" s="63" customFormat="1" ht="12.75">
      <c r="A17" s="31">
        <v>6</v>
      </c>
      <c r="B17" s="651" t="s">
        <v>18</v>
      </c>
      <c r="C17" s="652"/>
      <c r="D17" s="653"/>
      <c r="E17" s="29">
        <v>5</v>
      </c>
      <c r="F17" s="32">
        <v>4</v>
      </c>
      <c r="G17" s="49">
        <f t="shared" si="0"/>
        <v>20</v>
      </c>
      <c r="H17" s="117"/>
      <c r="I17" s="118"/>
      <c r="J17" s="119"/>
    </row>
    <row r="18" spans="1:10" s="63" customFormat="1" ht="12.75">
      <c r="A18" s="629" t="s">
        <v>19</v>
      </c>
      <c r="B18" s="630"/>
      <c r="C18" s="630"/>
      <c r="D18" s="630"/>
      <c r="E18" s="630"/>
      <c r="F18" s="631"/>
      <c r="G18" s="89">
        <f>SUM(G12:G17)</f>
        <v>4000</v>
      </c>
      <c r="J18" s="120"/>
    </row>
    <row r="19" spans="1:10" s="63" customFormat="1" ht="12.75">
      <c r="A19" s="86"/>
      <c r="B19" s="86"/>
      <c r="C19" s="86"/>
      <c r="D19" s="86"/>
      <c r="E19" s="86"/>
    </row>
    <row r="20" spans="1:10" s="63" customFormat="1" ht="12.75">
      <c r="A20" s="691" t="s">
        <v>8</v>
      </c>
      <c r="B20" s="692"/>
      <c r="C20" s="692"/>
      <c r="D20" s="693"/>
      <c r="E20" s="688" t="s">
        <v>20</v>
      </c>
      <c r="F20" s="689"/>
      <c r="G20" s="690"/>
    </row>
    <row r="21" spans="1:10" s="63" customFormat="1" ht="12.75">
      <c r="A21" s="694"/>
      <c r="B21" s="695"/>
      <c r="C21" s="695"/>
      <c r="D21" s="696"/>
      <c r="E21" s="30" t="s">
        <v>10</v>
      </c>
      <c r="F21" s="30" t="s">
        <v>11</v>
      </c>
      <c r="G21" s="48" t="s">
        <v>12</v>
      </c>
    </row>
    <row r="22" spans="1:10" s="63" customFormat="1" ht="12.75">
      <c r="A22" s="31">
        <v>1</v>
      </c>
      <c r="B22" s="651" t="s">
        <v>13</v>
      </c>
      <c r="C22" s="652"/>
      <c r="D22" s="653"/>
      <c r="E22" s="29">
        <v>2</v>
      </c>
      <c r="F22" s="32">
        <v>900</v>
      </c>
      <c r="G22" s="49">
        <f t="shared" ref="G22:G27" si="1">SUM(E22*F22)</f>
        <v>1800</v>
      </c>
    </row>
    <row r="23" spans="1:10" s="63" customFormat="1" ht="12.75">
      <c r="A23" s="31">
        <v>2</v>
      </c>
      <c r="B23" s="651" t="s">
        <v>14</v>
      </c>
      <c r="C23" s="652"/>
      <c r="D23" s="653"/>
      <c r="E23" s="29">
        <v>1</v>
      </c>
      <c r="F23" s="32">
        <v>1250</v>
      </c>
      <c r="G23" s="49">
        <f t="shared" si="1"/>
        <v>1250</v>
      </c>
    </row>
    <row r="24" spans="1:10" s="63" customFormat="1" ht="12.75">
      <c r="A24" s="31">
        <v>3</v>
      </c>
      <c r="B24" s="651" t="s">
        <v>15</v>
      </c>
      <c r="C24" s="652"/>
      <c r="D24" s="653"/>
      <c r="E24" s="29">
        <v>1</v>
      </c>
      <c r="F24" s="32">
        <v>500</v>
      </c>
      <c r="G24" s="49">
        <f t="shared" si="1"/>
        <v>500</v>
      </c>
    </row>
    <row r="25" spans="1:10" s="63" customFormat="1" ht="12.75">
      <c r="A25" s="31">
        <v>4</v>
      </c>
      <c r="B25" s="651" t="s">
        <v>16</v>
      </c>
      <c r="C25" s="652"/>
      <c r="D25" s="653"/>
      <c r="E25" s="29">
        <v>1</v>
      </c>
      <c r="F25" s="32">
        <v>300</v>
      </c>
      <c r="G25" s="49">
        <f t="shared" si="1"/>
        <v>300</v>
      </c>
    </row>
    <row r="26" spans="1:10" s="63" customFormat="1" ht="12.75">
      <c r="A26" s="31">
        <v>5</v>
      </c>
      <c r="B26" s="651" t="s">
        <v>17</v>
      </c>
      <c r="C26" s="652"/>
      <c r="D26" s="653"/>
      <c r="E26" s="29">
        <v>5</v>
      </c>
      <c r="F26" s="32">
        <v>26</v>
      </c>
      <c r="G26" s="49">
        <f t="shared" si="1"/>
        <v>130</v>
      </c>
    </row>
    <row r="27" spans="1:10" s="63" customFormat="1" ht="12.75">
      <c r="A27" s="31">
        <v>6</v>
      </c>
      <c r="B27" s="651" t="s">
        <v>18</v>
      </c>
      <c r="C27" s="652"/>
      <c r="D27" s="653"/>
      <c r="E27" s="29">
        <v>5</v>
      </c>
      <c r="F27" s="32">
        <v>4</v>
      </c>
      <c r="G27" s="49">
        <f t="shared" si="1"/>
        <v>20</v>
      </c>
    </row>
    <row r="28" spans="1:10" s="63" customFormat="1" ht="12.75">
      <c r="A28" s="629" t="s">
        <v>19</v>
      </c>
      <c r="B28" s="630"/>
      <c r="C28" s="630"/>
      <c r="D28" s="630"/>
      <c r="E28" s="630"/>
      <c r="F28" s="631"/>
      <c r="G28" s="89">
        <f>SUM(G22:G27)</f>
        <v>4000</v>
      </c>
    </row>
    <row r="29" spans="1:10" s="63" customFormat="1" ht="12.75">
      <c r="A29" s="86"/>
      <c r="B29" s="86"/>
      <c r="C29" s="86"/>
      <c r="D29" s="86"/>
      <c r="E29" s="86"/>
    </row>
    <row r="30" spans="1:10" s="63" customFormat="1" ht="12.75">
      <c r="A30" s="88" t="s">
        <v>21</v>
      </c>
      <c r="B30" s="85" t="s">
        <v>22</v>
      </c>
      <c r="C30" s="85"/>
      <c r="D30" s="85"/>
      <c r="E30" s="85"/>
    </row>
    <row r="31" spans="1:10" s="63" customFormat="1" ht="39" customHeight="1">
      <c r="A31" s="64"/>
      <c r="B31" s="633" t="s">
        <v>23</v>
      </c>
      <c r="C31" s="633"/>
      <c r="D31" s="633"/>
      <c r="E31" s="633"/>
    </row>
    <row r="32" spans="1:10" s="63" customFormat="1" ht="11.25" customHeight="1">
      <c r="A32" s="64"/>
      <c r="B32" s="445"/>
      <c r="C32" s="445"/>
      <c r="D32" s="445"/>
      <c r="E32" s="445"/>
    </row>
    <row r="33" spans="1:10" s="63" customFormat="1" ht="12.75">
      <c r="A33" s="64"/>
      <c r="B33" s="87" t="s">
        <v>7</v>
      </c>
      <c r="C33" s="83"/>
      <c r="D33" s="83"/>
      <c r="E33" s="83"/>
    </row>
    <row r="34" spans="1:10" s="63" customFormat="1" ht="12.75">
      <c r="A34" s="53"/>
      <c r="B34" s="54" t="s">
        <v>8</v>
      </c>
      <c r="C34" s="54" t="s">
        <v>24</v>
      </c>
      <c r="D34" s="54" t="s">
        <v>25</v>
      </c>
      <c r="E34" s="659" t="s">
        <v>26</v>
      </c>
      <c r="F34" s="660"/>
      <c r="G34" s="661"/>
      <c r="H34" s="659" t="s">
        <v>27</v>
      </c>
      <c r="I34" s="660"/>
      <c r="J34" s="661"/>
    </row>
    <row r="35" spans="1:10" s="63" customFormat="1" ht="12.75">
      <c r="A35" s="53">
        <v>1</v>
      </c>
      <c r="B35" s="81" t="str">
        <f t="shared" ref="B35:B40" si="2">B22</f>
        <v>Maquina reta</v>
      </c>
      <c r="C35" s="121">
        <f t="shared" ref="C35:C40" si="3">G22</f>
        <v>1800</v>
      </c>
      <c r="D35" s="70">
        <v>5</v>
      </c>
      <c r="E35" s="646">
        <f t="shared" ref="E35:E40" si="4">C35/D35</f>
        <v>360</v>
      </c>
      <c r="F35" s="746"/>
      <c r="G35" s="747"/>
      <c r="H35" s="646">
        <f t="shared" ref="H35:H40" si="5">E35/12</f>
        <v>30</v>
      </c>
      <c r="I35" s="654"/>
      <c r="J35" s="655"/>
    </row>
    <row r="36" spans="1:10" s="63" customFormat="1" ht="12.75">
      <c r="A36" s="53">
        <v>2</v>
      </c>
      <c r="B36" s="81" t="str">
        <f t="shared" si="2"/>
        <v>Galoneira</v>
      </c>
      <c r="C36" s="121">
        <f t="shared" si="3"/>
        <v>1250</v>
      </c>
      <c r="D36" s="70">
        <v>5</v>
      </c>
      <c r="E36" s="646">
        <f t="shared" si="4"/>
        <v>250</v>
      </c>
      <c r="F36" s="746"/>
      <c r="G36" s="747"/>
      <c r="H36" s="646">
        <f t="shared" si="5"/>
        <v>20.833333333333332</v>
      </c>
      <c r="I36" s="654"/>
      <c r="J36" s="655"/>
    </row>
    <row r="37" spans="1:10" s="63" customFormat="1" ht="12.75">
      <c r="A37" s="53">
        <v>3</v>
      </c>
      <c r="B37" s="81" t="str">
        <f t="shared" si="2"/>
        <v>Overloque</v>
      </c>
      <c r="C37" s="121">
        <f t="shared" si="3"/>
        <v>500</v>
      </c>
      <c r="D37" s="70">
        <v>5</v>
      </c>
      <c r="E37" s="646">
        <f t="shared" si="4"/>
        <v>100</v>
      </c>
      <c r="F37" s="746"/>
      <c r="G37" s="747"/>
      <c r="H37" s="646">
        <f t="shared" si="5"/>
        <v>8.3333333333333339</v>
      </c>
      <c r="I37" s="654"/>
      <c r="J37" s="655"/>
    </row>
    <row r="38" spans="1:10" s="63" customFormat="1" ht="12.75">
      <c r="A38" s="53">
        <v>4</v>
      </c>
      <c r="B38" s="81" t="str">
        <f t="shared" si="2"/>
        <v>Mesa de corte</v>
      </c>
      <c r="C38" s="121">
        <f t="shared" si="3"/>
        <v>300</v>
      </c>
      <c r="D38" s="70">
        <v>5</v>
      </c>
      <c r="E38" s="646">
        <f t="shared" si="4"/>
        <v>60</v>
      </c>
      <c r="F38" s="746"/>
      <c r="G38" s="747"/>
      <c r="H38" s="646">
        <f t="shared" si="5"/>
        <v>5</v>
      </c>
      <c r="I38" s="654"/>
      <c r="J38" s="655"/>
    </row>
    <row r="39" spans="1:10" s="63" customFormat="1" ht="12.75">
      <c r="A39" s="53">
        <v>5</v>
      </c>
      <c r="B39" s="81" t="str">
        <f t="shared" si="2"/>
        <v>Tesoura</v>
      </c>
      <c r="C39" s="121">
        <f t="shared" si="3"/>
        <v>130</v>
      </c>
      <c r="D39" s="70">
        <v>2</v>
      </c>
      <c r="E39" s="646">
        <f t="shared" si="4"/>
        <v>65</v>
      </c>
      <c r="F39" s="746"/>
      <c r="G39" s="747"/>
      <c r="H39" s="646">
        <f t="shared" si="5"/>
        <v>5.416666666666667</v>
      </c>
      <c r="I39" s="647"/>
      <c r="J39" s="648"/>
    </row>
    <row r="40" spans="1:10" s="63" customFormat="1" ht="15">
      <c r="A40" s="53">
        <v>6</v>
      </c>
      <c r="B40" s="81" t="str">
        <f t="shared" si="2"/>
        <v>Fita metrica</v>
      </c>
      <c r="C40" s="121">
        <f t="shared" si="3"/>
        <v>20</v>
      </c>
      <c r="D40" s="70">
        <v>5</v>
      </c>
      <c r="E40" s="643">
        <f t="shared" si="4"/>
        <v>4</v>
      </c>
      <c r="F40" s="748"/>
      <c r="G40" s="749"/>
      <c r="H40" s="643">
        <f t="shared" si="5"/>
        <v>0.33333333333333331</v>
      </c>
      <c r="I40" s="644"/>
      <c r="J40" s="645"/>
    </row>
    <row r="41" spans="1:10" s="63" customFormat="1" ht="12.75">
      <c r="A41" s="90"/>
      <c r="B41" s="91" t="s">
        <v>28</v>
      </c>
      <c r="C41" s="92">
        <f>SUM(C35:C40)</f>
        <v>4000</v>
      </c>
      <c r="D41" s="90"/>
      <c r="E41" s="649">
        <f>SUM(E35:G40)</f>
        <v>839</v>
      </c>
      <c r="F41" s="650"/>
      <c r="G41" s="617"/>
      <c r="H41" s="649">
        <f>SUM(H35:J40)</f>
        <v>69.916666666666657</v>
      </c>
      <c r="I41" s="650"/>
      <c r="J41" s="617"/>
    </row>
    <row r="42" spans="1:10" s="63" customFormat="1" ht="12.75">
      <c r="A42" s="86"/>
      <c r="B42" s="86"/>
      <c r="C42" s="86"/>
      <c r="D42" s="86"/>
      <c r="E42" s="86"/>
    </row>
    <row r="43" spans="1:10" s="63" customFormat="1" ht="12.75">
      <c r="A43" s="86"/>
      <c r="B43" s="86"/>
      <c r="C43" s="86"/>
      <c r="D43" s="86"/>
      <c r="E43" s="86"/>
    </row>
    <row r="44" spans="1:10" s="63" customFormat="1" ht="12.75">
      <c r="A44" s="86"/>
      <c r="B44" s="86"/>
      <c r="C44" s="86"/>
      <c r="D44" s="86"/>
      <c r="E44" s="86"/>
    </row>
    <row r="45" spans="1:10" s="63" customFormat="1" ht="12.75">
      <c r="A45" s="86"/>
      <c r="B45" s="86"/>
      <c r="C45" s="86"/>
      <c r="D45" s="86"/>
      <c r="E45" s="86"/>
    </row>
    <row r="46" spans="1:10" s="63" customFormat="1" ht="12.75">
      <c r="A46" s="86"/>
      <c r="B46" s="86"/>
      <c r="C46" s="86"/>
      <c r="D46" s="86"/>
      <c r="E46" s="86"/>
    </row>
    <row r="47" spans="1:10" s="63" customFormat="1" ht="12.75">
      <c r="A47" s="86"/>
      <c r="B47" s="86"/>
      <c r="C47" s="86"/>
      <c r="D47" s="86"/>
      <c r="E47" s="86"/>
    </row>
    <row r="48" spans="1:10" s="63" customFormat="1" ht="12.75">
      <c r="A48" s="88" t="s">
        <v>29</v>
      </c>
      <c r="B48" s="85" t="s">
        <v>30</v>
      </c>
      <c r="C48" s="85"/>
      <c r="D48" s="85"/>
      <c r="E48" s="85"/>
    </row>
    <row r="49" spans="1:6" s="63" customFormat="1" ht="25.5" customHeight="1">
      <c r="A49" s="64"/>
      <c r="B49" s="633" t="s">
        <v>31</v>
      </c>
      <c r="C49" s="633"/>
      <c r="D49" s="633"/>
      <c r="E49" s="633"/>
    </row>
    <row r="50" spans="1:6" s="63" customFormat="1" ht="12.75">
      <c r="A50" s="64"/>
      <c r="B50" s="87" t="s">
        <v>7</v>
      </c>
      <c r="C50" s="83"/>
      <c r="D50" s="83"/>
      <c r="E50" s="83"/>
    </row>
    <row r="51" spans="1:6" s="63" customFormat="1" ht="18.75" thickBot="1">
      <c r="A51" s="18" t="s">
        <v>32</v>
      </c>
      <c r="B51" s="16"/>
      <c r="C51" s="17"/>
      <c r="D51" s="17"/>
      <c r="E51" s="17"/>
      <c r="F51" s="17"/>
    </row>
    <row r="52" spans="1:6" s="63" customFormat="1" ht="12.75">
      <c r="A52" s="14" t="s">
        <v>33</v>
      </c>
      <c r="B52" s="683" t="s">
        <v>34</v>
      </c>
      <c r="C52" s="684"/>
      <c r="D52" s="13" t="s">
        <v>35</v>
      </c>
      <c r="E52" s="13" t="s">
        <v>36</v>
      </c>
      <c r="F52" s="13" t="s">
        <v>37</v>
      </c>
    </row>
    <row r="53" spans="1:6" s="63" customFormat="1" ht="12.75">
      <c r="A53" s="450">
        <v>1</v>
      </c>
      <c r="B53" s="677" t="s">
        <v>34</v>
      </c>
      <c r="C53" s="678"/>
      <c r="D53" s="451">
        <v>380</v>
      </c>
      <c r="E53" s="451">
        <v>300</v>
      </c>
      <c r="F53" s="451">
        <v>300</v>
      </c>
    </row>
    <row r="54" spans="1:6" s="63" customFormat="1" ht="12.75">
      <c r="A54" s="450">
        <v>2</v>
      </c>
      <c r="B54" s="677" t="s">
        <v>38</v>
      </c>
      <c r="C54" s="678"/>
      <c r="D54" s="451">
        <v>0</v>
      </c>
      <c r="E54" s="451">
        <v>0</v>
      </c>
      <c r="F54" s="451">
        <v>0</v>
      </c>
    </row>
    <row r="55" spans="1:6" s="63" customFormat="1" ht="12.75">
      <c r="A55" s="450">
        <v>3</v>
      </c>
      <c r="B55" s="677" t="s">
        <v>39</v>
      </c>
      <c r="C55" s="678"/>
      <c r="D55" s="452">
        <v>8</v>
      </c>
      <c r="E55" s="452">
        <v>8</v>
      </c>
      <c r="F55" s="452">
        <v>8</v>
      </c>
    </row>
    <row r="56" spans="1:6" s="63" customFormat="1" thickBot="1">
      <c r="A56" s="42"/>
      <c r="B56" s="680" t="s">
        <v>40</v>
      </c>
      <c r="C56" s="681"/>
      <c r="D56" s="43">
        <f>SUM(D53*D55)</f>
        <v>3040</v>
      </c>
      <c r="E56" s="43">
        <f>SUM(E53+E54)*E55</f>
        <v>2400</v>
      </c>
      <c r="F56" s="43">
        <f>SUM(F53+F54)*F55</f>
        <v>2400</v>
      </c>
    </row>
    <row r="57" spans="1:6" s="63" customFormat="1" ht="12.75">
      <c r="A57" s="86"/>
      <c r="B57" s="16"/>
      <c r="C57" s="16"/>
      <c r="D57" s="16"/>
      <c r="E57" s="16"/>
    </row>
    <row r="58" spans="1:6" s="63" customFormat="1" ht="18.75" thickBot="1">
      <c r="A58" s="682" t="s">
        <v>41</v>
      </c>
      <c r="B58" s="682"/>
      <c r="C58" s="682"/>
      <c r="D58" s="682"/>
      <c r="E58" s="682"/>
    </row>
    <row r="59" spans="1:6" s="63" customFormat="1" ht="12.75">
      <c r="A59" s="14" t="s">
        <v>33</v>
      </c>
      <c r="B59" s="15" t="s">
        <v>42</v>
      </c>
      <c r="C59" s="13" t="s">
        <v>35</v>
      </c>
      <c r="D59" s="13" t="s">
        <v>36</v>
      </c>
      <c r="E59" s="13" t="s">
        <v>37</v>
      </c>
    </row>
    <row r="60" spans="1:6" s="63" customFormat="1" ht="12.75">
      <c r="A60" s="450">
        <v>1</v>
      </c>
      <c r="B60" s="453" t="s">
        <v>43</v>
      </c>
      <c r="C60" s="451">
        <v>1600</v>
      </c>
      <c r="D60" s="451">
        <v>0</v>
      </c>
      <c r="E60" s="451">
        <v>0</v>
      </c>
    </row>
    <row r="61" spans="1:6" s="63" customFormat="1" ht="12.75">
      <c r="A61" s="450">
        <f>A60+1</f>
        <v>2</v>
      </c>
      <c r="B61" s="454" t="s">
        <v>44</v>
      </c>
      <c r="C61" s="451">
        <v>120</v>
      </c>
      <c r="D61" s="451">
        <v>120</v>
      </c>
      <c r="E61" s="451">
        <v>120</v>
      </c>
    </row>
    <row r="62" spans="1:6" s="63" customFormat="1" ht="12.75">
      <c r="A62" s="450">
        <f>A61+1</f>
        <v>3</v>
      </c>
      <c r="B62" s="454" t="s">
        <v>45</v>
      </c>
      <c r="C62" s="451">
        <v>160</v>
      </c>
      <c r="D62" s="451">
        <v>160</v>
      </c>
      <c r="E62" s="451">
        <v>160</v>
      </c>
    </row>
    <row r="63" spans="1:6" s="63" customFormat="1" thickBot="1">
      <c r="A63" s="28"/>
      <c r="B63" s="44" t="s">
        <v>40</v>
      </c>
      <c r="C63" s="43">
        <f>SUM(C60:C62)</f>
        <v>1880</v>
      </c>
      <c r="D63" s="43">
        <f>SUM(D60:D62)</f>
        <v>280</v>
      </c>
      <c r="E63" s="43">
        <f>SUM(E60:E62)</f>
        <v>280</v>
      </c>
    </row>
    <row r="64" spans="1:6" s="63" customFormat="1" ht="12.75">
      <c r="A64" s="146"/>
      <c r="B64" s="146"/>
      <c r="C64" s="146"/>
      <c r="D64" s="146"/>
      <c r="E64" s="146"/>
    </row>
    <row r="65" spans="1:7" s="63" customFormat="1" ht="12.75">
      <c r="A65" s="24" t="s">
        <v>46</v>
      </c>
      <c r="B65" s="146"/>
      <c r="C65" s="146"/>
      <c r="D65" s="146"/>
      <c r="E65" s="146"/>
    </row>
    <row r="66" spans="1:7" s="63" customFormat="1" ht="12.75">
      <c r="A66" s="146"/>
      <c r="B66" s="146"/>
      <c r="C66" s="146"/>
      <c r="D66" s="146"/>
      <c r="E66" s="146"/>
    </row>
    <row r="67" spans="1:7" s="63" customFormat="1" ht="12.75">
      <c r="A67" s="16" t="s">
        <v>47</v>
      </c>
      <c r="B67" s="146"/>
      <c r="C67" s="146"/>
      <c r="D67" s="146"/>
      <c r="E67" s="146"/>
    </row>
    <row r="68" spans="1:7" s="63" customFormat="1" ht="12.75">
      <c r="A68" s="16" t="s">
        <v>48</v>
      </c>
      <c r="B68" s="146"/>
      <c r="C68" s="146"/>
      <c r="D68" s="146"/>
      <c r="E68" s="146"/>
    </row>
    <row r="69" spans="1:7" s="63" customFormat="1" ht="12.75">
      <c r="A69" s="146"/>
      <c r="B69" s="146"/>
      <c r="C69" s="146"/>
      <c r="D69" s="146"/>
      <c r="E69" s="146"/>
    </row>
    <row r="70" spans="1:7" s="63" customFormat="1" ht="12.75">
      <c r="A70" s="16" t="s">
        <v>49</v>
      </c>
      <c r="B70" s="16"/>
      <c r="C70" s="146"/>
      <c r="D70" s="146"/>
      <c r="E70" s="146"/>
    </row>
    <row r="71" spans="1:7" s="63" customFormat="1" ht="12.75">
      <c r="A71" s="16" t="s">
        <v>50</v>
      </c>
      <c r="B71" s="146"/>
      <c r="C71" s="146"/>
      <c r="D71" s="146"/>
      <c r="E71" s="146"/>
    </row>
    <row r="72" spans="1:7" s="63" customFormat="1" ht="12.75">
      <c r="A72" s="146"/>
      <c r="B72" s="146"/>
      <c r="C72" s="146"/>
      <c r="D72" s="146"/>
      <c r="E72" s="146"/>
    </row>
    <row r="73" spans="1:7" s="63" customFormat="1" ht="12.75">
      <c r="A73" s="16" t="s">
        <v>51</v>
      </c>
      <c r="B73" s="146"/>
      <c r="C73" s="146"/>
      <c r="D73" s="146"/>
      <c r="E73" s="146"/>
    </row>
    <row r="74" spans="1:7" s="63" customFormat="1" ht="12.75">
      <c r="A74" s="16" t="s">
        <v>52</v>
      </c>
      <c r="B74" s="146"/>
      <c r="C74" s="146"/>
      <c r="D74" s="146"/>
      <c r="E74" s="146"/>
    </row>
    <row r="75" spans="1:7" s="63" customFormat="1" ht="12.75">
      <c r="A75" s="86"/>
      <c r="B75" s="16"/>
      <c r="C75" s="16"/>
      <c r="D75" s="16"/>
      <c r="E75" s="16"/>
    </row>
    <row r="76" spans="1:7" s="63" customFormat="1" ht="12.75" customHeight="1">
      <c r="A76" s="88" t="s">
        <v>53</v>
      </c>
      <c r="B76" s="85" t="s">
        <v>54</v>
      </c>
      <c r="C76" s="85"/>
      <c r="D76" s="85"/>
      <c r="E76" s="85"/>
    </row>
    <row r="77" spans="1:7" s="63" customFormat="1" ht="32.25" customHeight="1">
      <c r="A77" s="64"/>
      <c r="B77" s="633" t="s">
        <v>55</v>
      </c>
      <c r="C77" s="633"/>
      <c r="D77" s="633"/>
      <c r="E77" s="633"/>
    </row>
    <row r="78" spans="1:7" s="63" customFormat="1" ht="12.75">
      <c r="A78" s="64"/>
      <c r="B78" s="87" t="s">
        <v>7</v>
      </c>
      <c r="C78" s="83"/>
      <c r="D78" s="83"/>
      <c r="E78" s="83"/>
    </row>
    <row r="79" spans="1:7" s="63" customFormat="1" ht="12.75">
      <c r="A79" s="86"/>
      <c r="B79" s="455" t="s">
        <v>56</v>
      </c>
      <c r="C79" s="456">
        <v>4000</v>
      </c>
      <c r="D79" s="95" t="s">
        <v>57</v>
      </c>
      <c r="E79" s="96"/>
      <c r="F79" s="97"/>
      <c r="G79" s="98"/>
    </row>
    <row r="80" spans="1:7" s="63" customFormat="1" ht="12.75">
      <c r="A80" s="86"/>
      <c r="B80" s="457" t="s">
        <v>58</v>
      </c>
      <c r="C80" s="458">
        <v>24</v>
      </c>
      <c r="D80" s="94" t="s">
        <v>59</v>
      </c>
      <c r="E80" s="86"/>
      <c r="G80" s="99"/>
    </row>
    <row r="81" spans="1:7" s="63" customFormat="1" ht="12.75">
      <c r="A81" s="86"/>
      <c r="B81" s="457" t="s">
        <v>60</v>
      </c>
      <c r="C81" s="458">
        <v>30</v>
      </c>
      <c r="D81" s="94" t="s">
        <v>61</v>
      </c>
      <c r="E81" s="86"/>
      <c r="G81" s="99"/>
    </row>
    <row r="82" spans="1:7" s="63" customFormat="1" ht="12.75">
      <c r="A82" s="86"/>
      <c r="B82" s="459" t="s">
        <v>62</v>
      </c>
      <c r="C82" s="460">
        <v>1.6E-2</v>
      </c>
      <c r="D82" s="94" t="s">
        <v>63</v>
      </c>
      <c r="E82" s="86"/>
      <c r="G82" s="99"/>
    </row>
    <row r="83" spans="1:7" s="63" customFormat="1" ht="12.75">
      <c r="A83" s="86"/>
      <c r="B83" s="100" t="s">
        <v>64</v>
      </c>
      <c r="C83" s="33">
        <f>C79*C82+C79/C80</f>
        <v>230.66666666666666</v>
      </c>
      <c r="D83" s="461"/>
      <c r="E83" s="86"/>
      <c r="G83" s="99"/>
    </row>
    <row r="84" spans="1:7" s="63" customFormat="1" ht="12.75">
      <c r="A84" s="86"/>
      <c r="B84" s="100" t="s">
        <v>65</v>
      </c>
      <c r="C84" s="33">
        <f>C83*C80</f>
        <v>5536</v>
      </c>
      <c r="D84" s="462"/>
      <c r="E84" s="86"/>
      <c r="G84" s="99"/>
    </row>
    <row r="85" spans="1:7" s="63" customFormat="1" ht="12.75">
      <c r="A85" s="86"/>
      <c r="B85" s="103"/>
      <c r="C85" s="104"/>
      <c r="D85" s="463"/>
      <c r="E85" s="84"/>
      <c r="F85" s="101"/>
      <c r="G85" s="102"/>
    </row>
    <row r="86" spans="1:7" s="63" customFormat="1" ht="12.75">
      <c r="A86" s="86"/>
      <c r="B86" s="86"/>
      <c r="C86" s="86"/>
      <c r="D86" s="86"/>
      <c r="E86" s="86"/>
    </row>
    <row r="87" spans="1:7" s="63" customFormat="1" ht="12.75" customHeight="1">
      <c r="A87" s="88" t="s">
        <v>66</v>
      </c>
      <c r="B87" s="85" t="s">
        <v>67</v>
      </c>
      <c r="C87" s="85"/>
      <c r="D87" s="85"/>
      <c r="E87" s="85"/>
    </row>
    <row r="88" spans="1:7" s="63" customFormat="1" ht="25.5" customHeight="1">
      <c r="A88" s="64"/>
      <c r="B88" s="633" t="s">
        <v>68</v>
      </c>
      <c r="C88" s="633"/>
      <c r="D88" s="633"/>
      <c r="E88" s="633"/>
    </row>
    <row r="89" spans="1:7" s="63" customFormat="1" ht="26.25" thickBot="1">
      <c r="A89" s="64"/>
      <c r="B89" s="87" t="s">
        <v>69</v>
      </c>
      <c r="C89" s="83"/>
      <c r="D89" s="83"/>
      <c r="E89" s="83"/>
    </row>
    <row r="90" spans="1:7" s="63" customFormat="1" ht="12.75">
      <c r="A90" s="14" t="s">
        <v>33</v>
      </c>
      <c r="B90" s="13" t="s">
        <v>70</v>
      </c>
      <c r="C90" s="13" t="s">
        <v>35</v>
      </c>
      <c r="D90" s="86"/>
      <c r="E90" s="86"/>
    </row>
    <row r="91" spans="1:7" s="63" customFormat="1" ht="12.75">
      <c r="A91" s="464">
        <v>1</v>
      </c>
      <c r="B91" s="123" t="s">
        <v>71</v>
      </c>
      <c r="C91" s="451">
        <v>100</v>
      </c>
      <c r="D91" s="86"/>
      <c r="E91" s="86"/>
    </row>
    <row r="92" spans="1:7" s="63" customFormat="1" ht="12.75">
      <c r="A92" s="464">
        <f>A91+1</f>
        <v>2</v>
      </c>
      <c r="B92" s="123" t="s">
        <v>72</v>
      </c>
      <c r="C92" s="451">
        <v>200</v>
      </c>
      <c r="D92" s="86"/>
      <c r="E92" s="86"/>
    </row>
    <row r="93" spans="1:7" s="63" customFormat="1" ht="12.75">
      <c r="A93" s="464">
        <f>A92+1</f>
        <v>3</v>
      </c>
      <c r="B93" s="123" t="s">
        <v>73</v>
      </c>
      <c r="C93" s="451">
        <v>180</v>
      </c>
      <c r="D93" s="86"/>
      <c r="E93" s="86"/>
    </row>
    <row r="94" spans="1:7" s="63" customFormat="1" ht="12.75">
      <c r="A94" s="464">
        <f>A93+1</f>
        <v>4</v>
      </c>
      <c r="B94" s="123" t="s">
        <v>74</v>
      </c>
      <c r="C94" s="451">
        <v>1000</v>
      </c>
      <c r="D94" s="86"/>
      <c r="E94" s="86"/>
    </row>
    <row r="95" spans="1:7" s="63" customFormat="1" ht="12.75">
      <c r="A95" s="465">
        <f>A94+1</f>
        <v>5</v>
      </c>
      <c r="B95" s="466"/>
      <c r="C95" s="467"/>
      <c r="D95" s="86"/>
      <c r="E95" s="86"/>
    </row>
    <row r="96" spans="1:7" s="63" customFormat="1" ht="12.75">
      <c r="A96" s="90"/>
      <c r="B96" s="93" t="s">
        <v>28</v>
      </c>
      <c r="C96" s="92">
        <f>SUM(C91:C95)</f>
        <v>1480</v>
      </c>
      <c r="D96" s="86"/>
      <c r="E96" s="86"/>
    </row>
    <row r="97" spans="1:6" s="63" customFormat="1" ht="12.75">
      <c r="A97" s="86"/>
      <c r="B97" s="86"/>
      <c r="C97" s="86"/>
      <c r="D97" s="86"/>
      <c r="E97" s="86"/>
    </row>
    <row r="98" spans="1:6" s="63" customFormat="1" thickBot="1">
      <c r="A98" s="679" t="s">
        <v>75</v>
      </c>
      <c r="B98" s="679"/>
      <c r="C98" s="679"/>
      <c r="D98" s="86"/>
      <c r="E98" s="86"/>
    </row>
    <row r="99" spans="1:6" s="63" customFormat="1" ht="12.75">
      <c r="A99" s="14" t="s">
        <v>33</v>
      </c>
      <c r="B99" s="15" t="s">
        <v>42</v>
      </c>
      <c r="C99" s="13" t="s">
        <v>35</v>
      </c>
      <c r="D99" s="13" t="s">
        <v>36</v>
      </c>
      <c r="E99" s="13" t="s">
        <v>37</v>
      </c>
    </row>
    <row r="100" spans="1:6" s="63" customFormat="1" ht="12.75">
      <c r="A100" s="450">
        <v>1</v>
      </c>
      <c r="B100" s="468" t="s">
        <v>76</v>
      </c>
      <c r="C100" s="469">
        <f>D127*0.05</f>
        <v>240.5</v>
      </c>
      <c r="D100" s="469">
        <f>E127*0.05</f>
        <v>292.85000000000002</v>
      </c>
      <c r="E100" s="469">
        <f>F127*0.05</f>
        <v>350.5</v>
      </c>
    </row>
    <row r="101" spans="1:6" s="63" customFormat="1" ht="12.75">
      <c r="A101" s="450">
        <v>2</v>
      </c>
      <c r="B101" s="470" t="s">
        <v>77</v>
      </c>
      <c r="C101" s="469">
        <f>D127*0.01</f>
        <v>48.1</v>
      </c>
      <c r="D101" s="469">
        <f>E127*0.01</f>
        <v>58.57</v>
      </c>
      <c r="E101" s="469">
        <f>F127*0.01</f>
        <v>70.100000000000009</v>
      </c>
    </row>
    <row r="102" spans="1:6" s="63" customFormat="1" ht="12.75">
      <c r="A102" s="471">
        <v>3</v>
      </c>
      <c r="B102" s="472" t="s">
        <v>78</v>
      </c>
      <c r="C102" s="473">
        <f>D127*0.15</f>
        <v>721.5</v>
      </c>
      <c r="D102" s="473">
        <f>E127*0.15</f>
        <v>878.55</v>
      </c>
      <c r="E102" s="473">
        <f>F127*0.15</f>
        <v>1051.5</v>
      </c>
    </row>
    <row r="103" spans="1:6" s="63" customFormat="1" ht="12.75">
      <c r="A103" s="471">
        <v>4</v>
      </c>
      <c r="B103" s="472" t="s">
        <v>79</v>
      </c>
      <c r="C103" s="473">
        <f>D127*0.03</f>
        <v>144.29999999999998</v>
      </c>
      <c r="D103" s="473">
        <f>E127*0.03</f>
        <v>175.70999999999998</v>
      </c>
      <c r="E103" s="473">
        <f>F127*0.03</f>
        <v>210.29999999999998</v>
      </c>
    </row>
    <row r="104" spans="1:6" s="63" customFormat="1" ht="12.75">
      <c r="A104" s="90"/>
      <c r="B104" s="93" t="s">
        <v>19</v>
      </c>
      <c r="C104" s="92">
        <f>SUM(C100:C103)</f>
        <v>1154.4000000000001</v>
      </c>
      <c r="D104" s="92">
        <f>SUM(D100:D103)</f>
        <v>1405.68</v>
      </c>
      <c r="E104" s="92">
        <f>SUM(E100:E103)</f>
        <v>1682.3999999999999</v>
      </c>
    </row>
    <row r="105" spans="1:6" s="63" customFormat="1" ht="12.75">
      <c r="A105" s="86"/>
      <c r="B105" s="86"/>
      <c r="C105" s="86"/>
      <c r="D105" s="86"/>
      <c r="E105" s="86"/>
    </row>
    <row r="106" spans="1:6" s="63" customFormat="1" ht="12.75">
      <c r="A106" s="88" t="s">
        <v>80</v>
      </c>
      <c r="B106" s="85" t="s">
        <v>81</v>
      </c>
      <c r="C106" s="85"/>
      <c r="D106" s="85"/>
      <c r="E106" s="85"/>
    </row>
    <row r="107" spans="1:6" s="63" customFormat="1" ht="37.5" customHeight="1">
      <c r="A107" s="64"/>
      <c r="B107" s="667" t="s">
        <v>82</v>
      </c>
      <c r="C107" s="667"/>
      <c r="D107" s="667"/>
      <c r="E107" s="667"/>
    </row>
    <row r="108" spans="1:6" s="63" customFormat="1" ht="28.5" customHeight="1">
      <c r="A108" s="64"/>
      <c r="B108" s="632" t="s">
        <v>83</v>
      </c>
      <c r="C108" s="632"/>
      <c r="D108" s="632"/>
      <c r="E108" s="632"/>
    </row>
    <row r="109" spans="1:6" s="63" customFormat="1" ht="16.5" customHeight="1">
      <c r="A109" s="656" t="s">
        <v>84</v>
      </c>
      <c r="B109" s="656"/>
      <c r="C109" s="656"/>
      <c r="D109" s="656"/>
      <c r="E109" s="656"/>
    </row>
    <row r="110" spans="1:6" s="2" customFormat="1" ht="12.75">
      <c r="A110" s="72" t="s">
        <v>85</v>
      </c>
      <c r="B110" s="73"/>
      <c r="C110" s="74" t="s">
        <v>86</v>
      </c>
      <c r="D110" s="74" t="s">
        <v>87</v>
      </c>
      <c r="E110" s="74" t="s">
        <v>88</v>
      </c>
    </row>
    <row r="111" spans="1:6" s="2" customFormat="1" ht="12.75">
      <c r="A111" s="75"/>
      <c r="B111" s="76"/>
      <c r="C111" s="77" t="s">
        <v>89</v>
      </c>
      <c r="D111" s="77" t="s">
        <v>90</v>
      </c>
      <c r="E111" s="77" t="s">
        <v>91</v>
      </c>
      <c r="F111" s="20"/>
    </row>
    <row r="112" spans="1:6" s="2" customFormat="1" ht="12.75">
      <c r="A112" s="75"/>
      <c r="B112" s="76"/>
      <c r="C112" s="77" t="s">
        <v>92</v>
      </c>
      <c r="D112" s="77" t="s">
        <v>92</v>
      </c>
      <c r="E112" s="77"/>
      <c r="F112" s="20"/>
    </row>
    <row r="113" spans="1:6" s="2" customFormat="1" ht="12.75">
      <c r="A113" s="78"/>
      <c r="B113" s="79"/>
      <c r="C113" s="80" t="s">
        <v>93</v>
      </c>
      <c r="D113" s="80" t="s">
        <v>94</v>
      </c>
      <c r="E113" s="80" t="s">
        <v>95</v>
      </c>
      <c r="F113" s="20"/>
    </row>
    <row r="114" spans="1:6" s="2" customFormat="1" ht="12.75">
      <c r="A114" s="71" t="s">
        <v>96</v>
      </c>
      <c r="B114" s="61"/>
      <c r="C114" s="67">
        <f>C123</f>
        <v>9.9</v>
      </c>
      <c r="D114" s="67">
        <v>4.21</v>
      </c>
      <c r="E114" s="67">
        <f>C114-D114</f>
        <v>5.69</v>
      </c>
      <c r="F114" s="20"/>
    </row>
    <row r="115" spans="1:6" s="2" customFormat="1" ht="15" customHeight="1">
      <c r="A115" s="71" t="s">
        <v>97</v>
      </c>
      <c r="B115" s="61"/>
      <c r="C115" s="67">
        <f>C124</f>
        <v>9.1999999999999993</v>
      </c>
      <c r="D115" s="67">
        <v>5.33</v>
      </c>
      <c r="E115" s="67">
        <f>C115-D115</f>
        <v>3.8699999999999992</v>
      </c>
    </row>
    <row r="116" spans="1:6" s="63" customFormat="1" ht="12.75">
      <c r="A116" s="65"/>
      <c r="B116" s="68"/>
      <c r="C116" s="68"/>
      <c r="D116" s="68"/>
      <c r="E116" s="68"/>
    </row>
    <row r="117" spans="1:6" s="63" customFormat="1" ht="12.75">
      <c r="A117" s="62" t="s">
        <v>98</v>
      </c>
      <c r="B117" s="69" t="s">
        <v>99</v>
      </c>
      <c r="C117" s="69"/>
      <c r="D117" s="69"/>
      <c r="E117" s="69"/>
    </row>
    <row r="118" spans="1:6" s="63" customFormat="1" ht="40.5" customHeight="1">
      <c r="A118" s="64"/>
      <c r="B118" s="633" t="s">
        <v>100</v>
      </c>
      <c r="C118" s="633"/>
      <c r="D118" s="633"/>
      <c r="E118" s="633"/>
    </row>
    <row r="119" spans="1:6" s="63" customFormat="1" ht="12.75">
      <c r="A119" s="64"/>
      <c r="B119" s="87" t="s">
        <v>7</v>
      </c>
      <c r="C119" s="83"/>
      <c r="D119" s="83"/>
      <c r="E119" s="83"/>
    </row>
    <row r="120" spans="1:6" s="63" customFormat="1" ht="12.75">
      <c r="A120" s="662" t="s">
        <v>101</v>
      </c>
      <c r="B120" s="663"/>
      <c r="C120" s="663"/>
      <c r="D120" s="663"/>
      <c r="E120" s="663"/>
      <c r="F120" s="664"/>
    </row>
    <row r="121" spans="1:6" s="63" customFormat="1" ht="12.75">
      <c r="A121" s="665" t="s">
        <v>33</v>
      </c>
      <c r="B121" s="657" t="s">
        <v>102</v>
      </c>
      <c r="C121" s="669" t="s">
        <v>103</v>
      </c>
      <c r="D121" s="105" t="s">
        <v>104</v>
      </c>
      <c r="E121" s="106"/>
      <c r="F121" s="107"/>
    </row>
    <row r="122" spans="1:6" s="63" customFormat="1" ht="12.75">
      <c r="A122" s="666"/>
      <c r="B122" s="658"/>
      <c r="C122" s="670"/>
      <c r="D122" s="45" t="s">
        <v>35</v>
      </c>
      <c r="E122" s="46" t="s">
        <v>105</v>
      </c>
      <c r="F122" s="47" t="s">
        <v>37</v>
      </c>
    </row>
    <row r="123" spans="1:6" s="63" customFormat="1" ht="12.75">
      <c r="A123" s="474">
        <v>1</v>
      </c>
      <c r="B123" s="475" t="s">
        <v>96</v>
      </c>
      <c r="C123" s="476">
        <v>9.9</v>
      </c>
      <c r="D123" s="477">
        <v>300</v>
      </c>
      <c r="E123" s="477">
        <v>350</v>
      </c>
      <c r="F123" s="477">
        <v>420</v>
      </c>
    </row>
    <row r="124" spans="1:6" s="63" customFormat="1" ht="12.75">
      <c r="A124" s="478">
        <v>2</v>
      </c>
      <c r="B124" s="479" t="s">
        <v>97</v>
      </c>
      <c r="C124" s="480">
        <v>9.1999999999999993</v>
      </c>
      <c r="D124" s="481">
        <v>200</v>
      </c>
      <c r="E124" s="481">
        <v>260</v>
      </c>
      <c r="F124" s="481">
        <v>310</v>
      </c>
    </row>
    <row r="125" spans="1:6" s="63" customFormat="1" ht="12.75">
      <c r="A125" s="671" t="s">
        <v>106</v>
      </c>
      <c r="B125" s="672"/>
      <c r="C125" s="482" t="s">
        <v>96</v>
      </c>
      <c r="D125" s="483">
        <f>D123*$C$123</f>
        <v>2970</v>
      </c>
      <c r="E125" s="483">
        <f>E123*$C$123</f>
        <v>3465</v>
      </c>
      <c r="F125" s="483">
        <f>F123*$C$123</f>
        <v>4158</v>
      </c>
    </row>
    <row r="126" spans="1:6" s="63" customFormat="1" ht="12.75">
      <c r="A126" s="673"/>
      <c r="B126" s="674"/>
      <c r="C126" s="484" t="s">
        <v>97</v>
      </c>
      <c r="D126" s="485">
        <f>D124*$C$124</f>
        <v>1839.9999999999998</v>
      </c>
      <c r="E126" s="485">
        <f>E124*$C$124</f>
        <v>2392</v>
      </c>
      <c r="F126" s="485">
        <f>F124*$C$124</f>
        <v>2852</v>
      </c>
    </row>
    <row r="127" spans="1:6" s="63" customFormat="1" ht="12.75" customHeight="1">
      <c r="A127" s="629" t="s">
        <v>107</v>
      </c>
      <c r="B127" s="630"/>
      <c r="C127" s="631"/>
      <c r="D127" s="108">
        <f>SUM(D125:D126)</f>
        <v>4810</v>
      </c>
      <c r="E127" s="108">
        <f>SUM(E125:E126)</f>
        <v>5857</v>
      </c>
      <c r="F127" s="108">
        <f>SUM(F125:F126)</f>
        <v>7010</v>
      </c>
    </row>
    <row r="128" spans="1:6" s="63" customFormat="1" ht="12.75">
      <c r="A128" s="86"/>
      <c r="B128" s="86"/>
      <c r="C128" s="86"/>
      <c r="D128" s="86"/>
      <c r="E128" s="86"/>
    </row>
    <row r="129" spans="1:5" s="63" customFormat="1" ht="12.75">
      <c r="A129" s="88" t="s">
        <v>108</v>
      </c>
      <c r="B129" s="85" t="s">
        <v>109</v>
      </c>
      <c r="C129" s="85"/>
      <c r="D129" s="85"/>
      <c r="E129" s="85"/>
    </row>
    <row r="130" spans="1:5" s="63" customFormat="1" ht="27.75" customHeight="1">
      <c r="A130" s="64"/>
      <c r="B130" s="633" t="s">
        <v>110</v>
      </c>
      <c r="C130" s="633"/>
      <c r="D130" s="633"/>
      <c r="E130" s="633"/>
    </row>
    <row r="131" spans="1:5" s="63" customFormat="1" ht="24" customHeight="1">
      <c r="A131" s="64"/>
      <c r="B131" s="668" t="s">
        <v>111</v>
      </c>
      <c r="C131" s="668"/>
      <c r="D131" s="668"/>
      <c r="E131" s="668"/>
    </row>
    <row r="132" spans="1:5" s="63" customFormat="1" ht="18">
      <c r="A132" s="112" t="s">
        <v>109</v>
      </c>
      <c r="B132" s="113"/>
      <c r="C132" s="113"/>
      <c r="D132" s="113"/>
      <c r="E132" s="114"/>
    </row>
    <row r="133" spans="1:5" s="63" customFormat="1" ht="12.75">
      <c r="A133" s="109" t="s">
        <v>33</v>
      </c>
      <c r="B133" s="110" t="s">
        <v>112</v>
      </c>
      <c r="C133" s="110" t="s">
        <v>35</v>
      </c>
      <c r="D133" s="111" t="s">
        <v>36</v>
      </c>
      <c r="E133" s="111" t="s">
        <v>37</v>
      </c>
    </row>
    <row r="134" spans="1:5" s="63" customFormat="1" ht="12.75">
      <c r="A134" s="464">
        <v>1</v>
      </c>
      <c r="B134" s="123" t="s">
        <v>113</v>
      </c>
      <c r="C134" s="451">
        <v>100</v>
      </c>
      <c r="D134" s="486">
        <v>200</v>
      </c>
      <c r="E134" s="486">
        <v>50</v>
      </c>
    </row>
    <row r="135" spans="1:5" s="63" customFormat="1" ht="12.75">
      <c r="A135" s="464">
        <f>A134+1</f>
        <v>2</v>
      </c>
      <c r="B135" s="123"/>
      <c r="C135" s="486">
        <v>0</v>
      </c>
      <c r="D135" s="486">
        <v>0</v>
      </c>
      <c r="E135" s="486">
        <v>0</v>
      </c>
    </row>
    <row r="136" spans="1:5" s="63" customFormat="1" ht="12.75">
      <c r="A136" s="465">
        <f>A135+1</f>
        <v>3</v>
      </c>
      <c r="B136" s="466"/>
      <c r="C136" s="486">
        <v>0</v>
      </c>
      <c r="D136" s="486">
        <v>0</v>
      </c>
      <c r="E136" s="486">
        <v>0</v>
      </c>
    </row>
    <row r="137" spans="1:5" s="63" customFormat="1" thickBot="1">
      <c r="A137" s="616" t="s">
        <v>114</v>
      </c>
      <c r="B137" s="617"/>
      <c r="C137" s="92">
        <f>SUM(C134:C136)</f>
        <v>100</v>
      </c>
      <c r="D137" s="92">
        <f>SUM(D134:D136)</f>
        <v>200</v>
      </c>
      <c r="E137" s="92">
        <f>SUM(E134:E136)</f>
        <v>50</v>
      </c>
    </row>
    <row r="138" spans="1:5" s="63" customFormat="1" ht="12.75">
      <c r="A138" s="14" t="s">
        <v>33</v>
      </c>
      <c r="B138" s="13" t="s">
        <v>115</v>
      </c>
      <c r="C138" s="13" t="s">
        <v>35</v>
      </c>
      <c r="D138" s="34" t="s">
        <v>36</v>
      </c>
      <c r="E138" s="34" t="s">
        <v>37</v>
      </c>
    </row>
    <row r="139" spans="1:5" s="63" customFormat="1" ht="12.75">
      <c r="A139" s="464">
        <v>1</v>
      </c>
      <c r="B139" s="123" t="s">
        <v>116</v>
      </c>
      <c r="C139" s="451">
        <v>50</v>
      </c>
      <c r="D139" s="486">
        <v>0</v>
      </c>
      <c r="E139" s="486">
        <v>50</v>
      </c>
    </row>
    <row r="140" spans="1:5" s="63" customFormat="1" ht="12.75">
      <c r="A140" s="465">
        <f>A139+1</f>
        <v>2</v>
      </c>
      <c r="B140" s="466" t="s">
        <v>117</v>
      </c>
      <c r="C140" s="467">
        <v>200</v>
      </c>
      <c r="D140" s="467">
        <v>200</v>
      </c>
      <c r="E140" s="467">
        <v>200</v>
      </c>
    </row>
    <row r="141" spans="1:5" s="63" customFormat="1" ht="12.75">
      <c r="A141" s="616" t="s">
        <v>118</v>
      </c>
      <c r="B141" s="617"/>
      <c r="C141" s="92">
        <f>SUM(C139:C140)</f>
        <v>250</v>
      </c>
      <c r="D141" s="92">
        <f>SUM(D139:D140)</f>
        <v>200</v>
      </c>
      <c r="E141" s="92">
        <f>SUM(E139:E140)</f>
        <v>250</v>
      </c>
    </row>
    <row r="142" spans="1:5" s="63" customFormat="1" ht="12.75">
      <c r="A142" s="86"/>
      <c r="B142" s="86"/>
      <c r="C142" s="86"/>
      <c r="D142" s="86"/>
      <c r="E142" s="86"/>
    </row>
    <row r="143" spans="1:5" s="63" customFormat="1" ht="12.75">
      <c r="A143" s="88" t="s">
        <v>119</v>
      </c>
      <c r="B143" s="85" t="s">
        <v>120</v>
      </c>
      <c r="C143" s="85"/>
      <c r="D143" s="85"/>
      <c r="E143" s="85"/>
    </row>
    <row r="144" spans="1:5" s="63" customFormat="1" ht="27" customHeight="1">
      <c r="A144" s="64"/>
      <c r="B144" s="633" t="s">
        <v>121</v>
      </c>
      <c r="C144" s="633"/>
      <c r="D144" s="633"/>
      <c r="E144" s="633"/>
    </row>
    <row r="145" spans="1:5" s="63" customFormat="1" ht="38.25" customHeight="1">
      <c r="A145" s="64"/>
      <c r="B145" s="632" t="s">
        <v>122</v>
      </c>
      <c r="C145" s="632"/>
      <c r="D145" s="632"/>
      <c r="E145" s="632"/>
    </row>
    <row r="146" spans="1:5" s="63" customFormat="1" thickBot="1">
      <c r="A146" s="64"/>
      <c r="B146" s="87" t="s">
        <v>7</v>
      </c>
      <c r="C146" s="83"/>
      <c r="D146" s="83"/>
      <c r="E146" s="83"/>
    </row>
    <row r="147" spans="1:5" s="63" customFormat="1" ht="12.75">
      <c r="A147" s="14"/>
      <c r="B147" s="13"/>
      <c r="C147" s="27" t="s">
        <v>35</v>
      </c>
      <c r="D147" s="27" t="s">
        <v>36</v>
      </c>
      <c r="E147" s="27" t="s">
        <v>37</v>
      </c>
    </row>
    <row r="148" spans="1:5" s="63" customFormat="1" ht="12.75">
      <c r="A148" s="4"/>
      <c r="B148" s="5" t="s">
        <v>123</v>
      </c>
      <c r="C148" s="6"/>
      <c r="D148" s="6"/>
      <c r="E148" s="6"/>
    </row>
    <row r="149" spans="1:5" s="63" customFormat="1" ht="12.75">
      <c r="A149" s="464" t="s">
        <v>124</v>
      </c>
      <c r="B149" s="176" t="s">
        <v>125</v>
      </c>
      <c r="C149" s="487">
        <v>800</v>
      </c>
      <c r="D149" s="488">
        <v>4277.1898148148175</v>
      </c>
      <c r="E149" s="488">
        <v>3358.0462962962993</v>
      </c>
    </row>
    <row r="150" spans="1:5" s="63" customFormat="1" ht="12.75">
      <c r="A150" s="464" t="s">
        <v>126</v>
      </c>
      <c r="B150" s="176" t="s">
        <v>127</v>
      </c>
      <c r="C150" s="488">
        <f>C79</f>
        <v>4000</v>
      </c>
      <c r="D150" s="488"/>
      <c r="E150" s="488"/>
    </row>
    <row r="151" spans="1:5" s="63" customFormat="1" ht="12.75">
      <c r="A151" s="464" t="s">
        <v>128</v>
      </c>
      <c r="B151" s="176" t="s">
        <v>129</v>
      </c>
      <c r="C151" s="488">
        <f>C60</f>
        <v>1600</v>
      </c>
      <c r="D151" s="488">
        <f>D60</f>
        <v>0</v>
      </c>
      <c r="E151" s="488">
        <f>E60</f>
        <v>0</v>
      </c>
    </row>
    <row r="152" spans="1:5" s="63" customFormat="1" ht="12.75">
      <c r="A152" s="464" t="s">
        <v>130</v>
      </c>
      <c r="B152" s="176" t="s">
        <v>131</v>
      </c>
      <c r="C152" s="488">
        <f>D127</f>
        <v>4810</v>
      </c>
      <c r="D152" s="488">
        <f>E127</f>
        <v>5857</v>
      </c>
      <c r="E152" s="488">
        <f>F127</f>
        <v>7010</v>
      </c>
    </row>
    <row r="153" spans="1:5" s="63" customFormat="1" ht="12.75">
      <c r="A153" s="465" t="s">
        <v>132</v>
      </c>
      <c r="B153" s="177" t="s">
        <v>133</v>
      </c>
      <c r="C153" s="489">
        <f>C137</f>
        <v>100</v>
      </c>
      <c r="D153" s="489">
        <f>D137</f>
        <v>200</v>
      </c>
      <c r="E153" s="489">
        <f>E137</f>
        <v>50</v>
      </c>
    </row>
    <row r="154" spans="1:5" s="63" customFormat="1" ht="12.75">
      <c r="A154" s="490"/>
      <c r="B154" s="7" t="s">
        <v>134</v>
      </c>
      <c r="C154" s="35">
        <f>SUM(C149:C153)</f>
        <v>11310</v>
      </c>
      <c r="D154" s="35">
        <f>SUM(D149:D153)</f>
        <v>10334.189814814818</v>
      </c>
      <c r="E154" s="35">
        <f>SUM(E149:E153)</f>
        <v>10418.046296296299</v>
      </c>
    </row>
    <row r="155" spans="1:5" s="63" customFormat="1" ht="12.75">
      <c r="A155" s="491"/>
      <c r="B155" s="8" t="s">
        <v>135</v>
      </c>
      <c r="C155" s="492"/>
      <c r="D155" s="492"/>
      <c r="E155" s="492"/>
    </row>
    <row r="156" spans="1:5" s="63" customFormat="1" ht="12.75">
      <c r="A156" s="9" t="s">
        <v>136</v>
      </c>
      <c r="B156" s="10" t="s">
        <v>137</v>
      </c>
      <c r="C156" s="36">
        <f>SUM($D$114*D123,$D$115*D124)</f>
        <v>2329</v>
      </c>
      <c r="D156" s="36">
        <f>SUM($D$114*E123,$D$115*E124)</f>
        <v>2859.3</v>
      </c>
      <c r="E156" s="36">
        <f>SUM($D$114*F123,$D$115*F124)</f>
        <v>3420.5</v>
      </c>
    </row>
    <row r="157" spans="1:5" s="63" customFormat="1" ht="12.75">
      <c r="A157" s="9" t="s">
        <v>138</v>
      </c>
      <c r="B157" s="10" t="s">
        <v>139</v>
      </c>
      <c r="C157" s="36">
        <f>C96</f>
        <v>1480</v>
      </c>
      <c r="D157" s="36">
        <f>C157</f>
        <v>1480</v>
      </c>
      <c r="E157" s="36">
        <f>C157</f>
        <v>1480</v>
      </c>
    </row>
    <row r="158" spans="1:5" s="63" customFormat="1" ht="12.75">
      <c r="A158" s="9" t="s">
        <v>140</v>
      </c>
      <c r="B158" s="10" t="s">
        <v>141</v>
      </c>
      <c r="C158" s="36">
        <v>0</v>
      </c>
      <c r="D158" s="36">
        <f>C83</f>
        <v>230.66666666666666</v>
      </c>
      <c r="E158" s="36">
        <f>D158</f>
        <v>230.66666666666666</v>
      </c>
    </row>
    <row r="159" spans="1:5" s="63" customFormat="1" ht="12.75">
      <c r="A159" s="9" t="s">
        <v>142</v>
      </c>
      <c r="B159" s="10" t="s">
        <v>143</v>
      </c>
      <c r="C159" s="36">
        <f>D56</f>
        <v>3040</v>
      </c>
      <c r="D159" s="36">
        <f>E56</f>
        <v>2400</v>
      </c>
      <c r="E159" s="36">
        <f>F56</f>
        <v>2400</v>
      </c>
    </row>
    <row r="160" spans="1:5" s="63" customFormat="1" ht="12.75">
      <c r="A160" s="50" t="s">
        <v>144</v>
      </c>
      <c r="B160" s="51" t="s">
        <v>145</v>
      </c>
      <c r="C160" s="52">
        <f>$H$41</f>
        <v>69.916666666666657</v>
      </c>
      <c r="D160" s="52">
        <f>$H$41</f>
        <v>69.916666666666657</v>
      </c>
      <c r="E160" s="52">
        <f>$H$41</f>
        <v>69.916666666666657</v>
      </c>
    </row>
    <row r="161" spans="1:11" s="63" customFormat="1" ht="12.75">
      <c r="A161" s="50" t="s">
        <v>146</v>
      </c>
      <c r="B161" s="51" t="s">
        <v>147</v>
      </c>
      <c r="C161" s="52">
        <f>C104</f>
        <v>1154.4000000000001</v>
      </c>
      <c r="D161" s="52">
        <f>D104</f>
        <v>1405.68</v>
      </c>
      <c r="E161" s="52">
        <f>E104</f>
        <v>1682.3999999999999</v>
      </c>
    </row>
    <row r="162" spans="1:11" s="63" customFormat="1" ht="12.75">
      <c r="A162" s="50" t="s">
        <v>148</v>
      </c>
      <c r="B162" s="51" t="s">
        <v>149</v>
      </c>
      <c r="C162" s="52">
        <f>C141</f>
        <v>250</v>
      </c>
      <c r="D162" s="52">
        <f>D141</f>
        <v>200</v>
      </c>
      <c r="E162" s="52">
        <f>E141</f>
        <v>250</v>
      </c>
    </row>
    <row r="163" spans="1:11" s="63" customFormat="1" ht="12.75">
      <c r="A163" s="11"/>
      <c r="B163" s="12" t="s">
        <v>150</v>
      </c>
      <c r="C163" s="37">
        <f>SUM(C156:C162)</f>
        <v>8323.3166666666675</v>
      </c>
      <c r="D163" s="37">
        <f>SUM(D156:D162)</f>
        <v>8645.5633333333335</v>
      </c>
      <c r="E163" s="37">
        <f>SUM(E156:E162)</f>
        <v>9533.4833333333336</v>
      </c>
    </row>
    <row r="164" spans="1:11" s="63" customFormat="1" thickBot="1">
      <c r="A164" s="25" t="s">
        <v>151</v>
      </c>
      <c r="B164" s="26" t="s">
        <v>152</v>
      </c>
      <c r="C164" s="38">
        <f>C154-C163</f>
        <v>2986.6833333333325</v>
      </c>
      <c r="D164" s="38">
        <f>D154-D163</f>
        <v>1688.626481481484</v>
      </c>
      <c r="E164" s="38">
        <f>E154-E163</f>
        <v>884.56296296296568</v>
      </c>
    </row>
    <row r="165" spans="1:11" s="63" customFormat="1" ht="12.75">
      <c r="A165" s="86"/>
      <c r="B165" s="86"/>
      <c r="C165" s="86"/>
      <c r="D165" s="86"/>
      <c r="E165" s="86"/>
    </row>
    <row r="166" spans="1:11" s="63" customFormat="1" ht="12.75">
      <c r="A166" s="88" t="s">
        <v>153</v>
      </c>
      <c r="B166" s="85" t="s">
        <v>154</v>
      </c>
      <c r="C166" s="85"/>
      <c r="D166" s="85"/>
      <c r="E166" s="85"/>
    </row>
    <row r="167" spans="1:11" s="63" customFormat="1" ht="27" customHeight="1">
      <c r="A167" s="64"/>
      <c r="B167" s="638" t="s">
        <v>155</v>
      </c>
      <c r="C167" s="632"/>
      <c r="D167" s="632"/>
      <c r="E167" s="632"/>
    </row>
    <row r="168" spans="1:11" s="63" customFormat="1" ht="36" customHeight="1">
      <c r="A168" s="64"/>
      <c r="B168" s="638" t="s">
        <v>156</v>
      </c>
      <c r="C168" s="632"/>
      <c r="D168" s="632"/>
      <c r="E168" s="632"/>
    </row>
    <row r="169" spans="1:11" s="63" customFormat="1" ht="13.5" customHeight="1">
      <c r="A169" s="64"/>
      <c r="B169" s="638" t="s">
        <v>157</v>
      </c>
      <c r="C169" s="638"/>
      <c r="D169" s="638"/>
      <c r="E169" s="638"/>
    </row>
    <row r="170" spans="1:11" s="63" customFormat="1" ht="12.75">
      <c r="A170" s="64"/>
      <c r="B170" s="87" t="s">
        <v>7</v>
      </c>
      <c r="C170" s="83"/>
      <c r="D170" s="83"/>
      <c r="E170" s="83"/>
    </row>
    <row r="171" spans="1:11" s="3" customFormat="1" ht="18" customHeight="1">
      <c r="A171" s="628" t="s">
        <v>158</v>
      </c>
      <c r="B171" s="628"/>
      <c r="C171" s="628"/>
      <c r="D171" s="628"/>
      <c r="E171" s="628"/>
      <c r="F171" s="628"/>
      <c r="G171" s="628"/>
      <c r="H171" s="628"/>
      <c r="I171" s="628"/>
      <c r="J171" s="21"/>
      <c r="K171" s="2"/>
    </row>
    <row r="172" spans="1:11" s="3" customFormat="1" ht="18">
      <c r="A172" s="583" t="s">
        <v>154</v>
      </c>
      <c r="B172" s="584"/>
      <c r="C172" s="584"/>
      <c r="D172" s="612" t="s">
        <v>159</v>
      </c>
      <c r="E172" s="587" t="s">
        <v>160</v>
      </c>
      <c r="F172" s="588"/>
      <c r="G172" s="641">
        <v>11410</v>
      </c>
      <c r="H172" s="642"/>
      <c r="I172" s="639">
        <f>IF(G173=0,0,G172/G173)</f>
        <v>1967.2413793103449</v>
      </c>
      <c r="J172" s="2"/>
      <c r="K172" s="2"/>
    </row>
    <row r="173" spans="1:11" s="3" customFormat="1" ht="18">
      <c r="A173" s="599" t="s">
        <v>161</v>
      </c>
      <c r="B173" s="600"/>
      <c r="C173" s="600"/>
      <c r="D173" s="613"/>
      <c r="E173" s="675" t="s">
        <v>162</v>
      </c>
      <c r="F173" s="676"/>
      <c r="G173" s="634">
        <v>5.8</v>
      </c>
      <c r="H173" s="635"/>
      <c r="I173" s="640"/>
      <c r="J173" s="19"/>
      <c r="K173" s="19"/>
    </row>
    <row r="174" spans="1:11" s="3" customFormat="1" ht="18">
      <c r="A174" s="618" t="s">
        <v>163</v>
      </c>
      <c r="B174" s="619"/>
      <c r="C174" s="619"/>
      <c r="D174" s="612" t="s">
        <v>164</v>
      </c>
      <c r="E174" s="587" t="s">
        <v>160</v>
      </c>
      <c r="F174" s="588"/>
      <c r="G174" s="636">
        <v>191907</v>
      </c>
      <c r="H174" s="637"/>
      <c r="I174" s="639">
        <v>12039</v>
      </c>
      <c r="J174" s="19"/>
      <c r="K174" s="19"/>
    </row>
    <row r="175" spans="1:11" s="3" customFormat="1" ht="18">
      <c r="A175" s="620"/>
      <c r="B175" s="621"/>
      <c r="C175" s="621"/>
      <c r="D175" s="613"/>
      <c r="E175" s="593" t="s">
        <v>162</v>
      </c>
      <c r="F175" s="594"/>
      <c r="G175" s="609">
        <v>15.94</v>
      </c>
      <c r="H175" s="610"/>
      <c r="I175" s="640"/>
      <c r="J175" s="19"/>
      <c r="K175" s="19"/>
    </row>
    <row r="176" spans="1:11" s="3" customFormat="1" ht="18">
      <c r="A176" s="55"/>
      <c r="B176" s="55"/>
      <c r="C176" s="55"/>
      <c r="D176" s="56"/>
      <c r="E176" s="57"/>
      <c r="F176" s="57"/>
      <c r="G176" s="58"/>
      <c r="H176" s="58"/>
      <c r="I176" s="59"/>
      <c r="J176" s="60"/>
      <c r="K176" s="60"/>
    </row>
    <row r="177" spans="1:11" s="3" customFormat="1" ht="18">
      <c r="A177" s="39"/>
      <c r="B177" s="39"/>
      <c r="C177" s="39"/>
      <c r="D177" s="39"/>
      <c r="E177" s="40"/>
      <c r="F177" s="40"/>
      <c r="G177" s="22"/>
      <c r="H177" s="23"/>
      <c r="I177" s="39"/>
      <c r="J177" s="19"/>
      <c r="K177" s="19"/>
    </row>
    <row r="178" spans="1:11" s="3" customFormat="1" ht="18">
      <c r="A178" s="599" t="s">
        <v>165</v>
      </c>
      <c r="B178" s="600"/>
      <c r="C178" s="600"/>
      <c r="D178" s="601" t="s">
        <v>159</v>
      </c>
      <c r="E178" s="587" t="s">
        <v>166</v>
      </c>
      <c r="F178" s="588"/>
      <c r="G178" s="623">
        <f>G172</f>
        <v>11410</v>
      </c>
      <c r="H178" s="624"/>
      <c r="I178" s="750">
        <v>9841.86</v>
      </c>
      <c r="J178" s="19"/>
      <c r="K178" s="19"/>
    </row>
    <row r="179" spans="1:11" s="3" customFormat="1" ht="18">
      <c r="A179" s="599" t="s">
        <v>167</v>
      </c>
      <c r="B179" s="600"/>
      <c r="C179" s="600"/>
      <c r="D179" s="622"/>
      <c r="E179" s="593" t="s">
        <v>168</v>
      </c>
      <c r="F179" s="594"/>
      <c r="G179" s="609">
        <v>1.1599999999999999</v>
      </c>
      <c r="H179" s="610"/>
      <c r="I179" s="751"/>
      <c r="J179" s="19"/>
      <c r="K179" s="19"/>
    </row>
    <row r="180" spans="1:11" s="3" customFormat="1" ht="18">
      <c r="A180" s="625" t="s">
        <v>169</v>
      </c>
      <c r="B180" s="626"/>
      <c r="C180" s="626"/>
      <c r="D180" s="612" t="s">
        <v>164</v>
      </c>
      <c r="E180" s="587" t="s">
        <v>166</v>
      </c>
      <c r="F180" s="588"/>
      <c r="G180" s="623">
        <f>G174</f>
        <v>191907</v>
      </c>
      <c r="H180" s="624"/>
      <c r="I180" s="750">
        <v>316709.89</v>
      </c>
      <c r="J180" s="19"/>
      <c r="K180" s="19"/>
    </row>
    <row r="181" spans="1:11" s="3" customFormat="1" ht="18">
      <c r="A181" s="627"/>
      <c r="B181" s="627"/>
      <c r="C181" s="627"/>
      <c r="D181" s="613"/>
      <c r="E181" s="593" t="s">
        <v>168</v>
      </c>
      <c r="F181" s="594"/>
      <c r="G181" s="609">
        <v>0.61</v>
      </c>
      <c r="H181" s="610"/>
      <c r="I181" s="752"/>
      <c r="J181" s="19"/>
      <c r="K181" s="19"/>
    </row>
    <row r="182" spans="1:11" s="3" customFormat="1" ht="18">
      <c r="A182" s="39"/>
      <c r="B182" s="39"/>
      <c r="C182" s="39"/>
      <c r="D182" s="39"/>
      <c r="E182" s="40"/>
      <c r="F182" s="40"/>
      <c r="G182" s="22"/>
      <c r="H182" s="23"/>
      <c r="I182" s="39"/>
      <c r="J182" s="19"/>
      <c r="K182" s="19"/>
    </row>
    <row r="183" spans="1:11" s="3" customFormat="1" ht="18">
      <c r="A183" s="583"/>
      <c r="B183" s="584"/>
      <c r="C183" s="584"/>
      <c r="D183" s="601" t="s">
        <v>159</v>
      </c>
      <c r="E183" s="603" t="s">
        <v>170</v>
      </c>
      <c r="F183" s="604"/>
      <c r="G183" s="607">
        <v>7719</v>
      </c>
      <c r="H183" s="608"/>
      <c r="I183" s="753">
        <v>108566</v>
      </c>
      <c r="J183" s="19"/>
      <c r="K183" s="19"/>
    </row>
    <row r="184" spans="1:11" s="3" customFormat="1" ht="18">
      <c r="A184" s="599" t="s">
        <v>171</v>
      </c>
      <c r="B184" s="600"/>
      <c r="C184" s="600"/>
      <c r="D184" s="602"/>
      <c r="E184" s="605"/>
      <c r="F184" s="606"/>
      <c r="G184" s="609"/>
      <c r="H184" s="610"/>
      <c r="I184" s="751"/>
      <c r="J184" s="2"/>
      <c r="K184" s="19"/>
    </row>
    <row r="185" spans="1:11">
      <c r="A185" s="599" t="s">
        <v>172</v>
      </c>
      <c r="B185" s="600"/>
      <c r="C185" s="600"/>
      <c r="D185" s="601" t="s">
        <v>164</v>
      </c>
      <c r="E185" s="603" t="s">
        <v>170</v>
      </c>
      <c r="F185" s="604"/>
      <c r="G185" s="607">
        <v>191716.4</v>
      </c>
      <c r="H185" s="608"/>
      <c r="I185" s="750">
        <v>9997.39</v>
      </c>
      <c r="J185" s="19"/>
      <c r="K185" s="19"/>
    </row>
    <row r="186" spans="1:11">
      <c r="A186" s="591"/>
      <c r="B186" s="592"/>
      <c r="C186" s="592"/>
      <c r="D186" s="602"/>
      <c r="E186" s="605"/>
      <c r="F186" s="606"/>
      <c r="G186" s="609"/>
      <c r="H186" s="610"/>
      <c r="I186" s="754"/>
      <c r="J186" s="19"/>
      <c r="K186" s="19"/>
    </row>
    <row r="187" spans="1:11">
      <c r="A187" s="39"/>
      <c r="B187" s="39"/>
      <c r="C187" s="39"/>
      <c r="D187" s="39"/>
      <c r="E187" s="40"/>
      <c r="F187" s="40"/>
      <c r="G187" s="22"/>
      <c r="H187" s="23"/>
      <c r="I187" s="39"/>
      <c r="J187" s="19"/>
      <c r="K187" s="19"/>
    </row>
    <row r="188" spans="1:11">
      <c r="A188" s="583" t="s">
        <v>173</v>
      </c>
      <c r="B188" s="584"/>
      <c r="C188" s="584"/>
      <c r="D188" s="612" t="s">
        <v>164</v>
      </c>
      <c r="E188" s="587" t="s">
        <v>174</v>
      </c>
      <c r="F188" s="614"/>
      <c r="G188" s="589">
        <f>I185</f>
        <v>9997.39</v>
      </c>
      <c r="H188" s="590"/>
      <c r="I188" s="755">
        <v>1.9995000000000001</v>
      </c>
      <c r="J188" s="19"/>
      <c r="K188" s="19"/>
    </row>
    <row r="189" spans="1:11">
      <c r="A189" s="591" t="s">
        <v>175</v>
      </c>
      <c r="B189" s="592"/>
      <c r="C189" s="592"/>
      <c r="D189" s="613"/>
      <c r="E189" s="593" t="s">
        <v>176</v>
      </c>
      <c r="F189" s="611"/>
      <c r="G189" s="595" t="e">
        <f>#REF!</f>
        <v>#REF!</v>
      </c>
      <c r="H189" s="615"/>
      <c r="I189" s="756"/>
      <c r="J189" s="19"/>
      <c r="K189" s="19"/>
    </row>
    <row r="190" spans="1:11">
      <c r="A190" s="39"/>
      <c r="B190" s="39"/>
      <c r="C190" s="39"/>
      <c r="D190" s="39"/>
      <c r="E190" s="40"/>
      <c r="F190" s="40"/>
      <c r="G190" s="41"/>
      <c r="H190" s="41"/>
      <c r="I190" s="39"/>
      <c r="J190" s="19"/>
      <c r="K190" s="19"/>
    </row>
    <row r="191" spans="1:11">
      <c r="A191" s="583" t="s">
        <v>177</v>
      </c>
      <c r="B191" s="584"/>
      <c r="C191" s="584"/>
      <c r="D191" s="585" t="s">
        <v>164</v>
      </c>
      <c r="E191" s="587" t="s">
        <v>178</v>
      </c>
      <c r="F191" s="588"/>
      <c r="G191" s="589" t="e">
        <f>#REF!</f>
        <v>#REF!</v>
      </c>
      <c r="H191" s="590"/>
      <c r="I191" s="757" t="e">
        <f>IF(G192=0,0,#REF!/I185)</f>
        <v>#REF!</v>
      </c>
      <c r="J191" s="597" t="s">
        <v>179</v>
      </c>
      <c r="K191" s="598"/>
    </row>
    <row r="192" spans="1:11">
      <c r="A192" s="591" t="s">
        <v>180</v>
      </c>
      <c r="B192" s="592"/>
      <c r="C192" s="592"/>
      <c r="D192" s="586"/>
      <c r="E192" s="593" t="s">
        <v>181</v>
      </c>
      <c r="F192" s="594"/>
      <c r="G192" s="595">
        <f>I185</f>
        <v>9997.39</v>
      </c>
      <c r="H192" s="596"/>
      <c r="I192" s="758"/>
      <c r="J192" s="581" t="e">
        <f>I191*12/1</f>
        <v>#REF!</v>
      </c>
      <c r="K192" s="582"/>
    </row>
  </sheetData>
  <mergeCells count="131">
    <mergeCell ref="B16:D16"/>
    <mergeCell ref="B24:D24"/>
    <mergeCell ref="H10:J10"/>
    <mergeCell ref="H37:J37"/>
    <mergeCell ref="E35:G35"/>
    <mergeCell ref="H35:J35"/>
    <mergeCell ref="E36:G36"/>
    <mergeCell ref="H36:J36"/>
    <mergeCell ref="E37:G37"/>
    <mergeCell ref="H34:J34"/>
    <mergeCell ref="E20:G20"/>
    <mergeCell ref="B12:D12"/>
    <mergeCell ref="B13:D13"/>
    <mergeCell ref="A28:F28"/>
    <mergeCell ref="B22:D22"/>
    <mergeCell ref="B23:D23"/>
    <mergeCell ref="B17:D17"/>
    <mergeCell ref="A18:F18"/>
    <mergeCell ref="A20:D21"/>
    <mergeCell ref="B25:D25"/>
    <mergeCell ref="B27:D27"/>
    <mergeCell ref="A1:E1"/>
    <mergeCell ref="B7:E7"/>
    <mergeCell ref="A2:E2"/>
    <mergeCell ref="A3:E3"/>
    <mergeCell ref="A4:E4"/>
    <mergeCell ref="E10:G10"/>
    <mergeCell ref="A10:D11"/>
    <mergeCell ref="B14:D14"/>
    <mergeCell ref="B15:D15"/>
    <mergeCell ref="B54:C54"/>
    <mergeCell ref="B55:C55"/>
    <mergeCell ref="B88:E88"/>
    <mergeCell ref="A98:C98"/>
    <mergeCell ref="B77:E77"/>
    <mergeCell ref="E38:G38"/>
    <mergeCell ref="B56:C56"/>
    <mergeCell ref="A58:E58"/>
    <mergeCell ref="E39:G39"/>
    <mergeCell ref="E40:G40"/>
    <mergeCell ref="B52:C52"/>
    <mergeCell ref="B53:C53"/>
    <mergeCell ref="E41:G41"/>
    <mergeCell ref="H40:J40"/>
    <mergeCell ref="H39:J39"/>
    <mergeCell ref="H41:J41"/>
    <mergeCell ref="B26:D26"/>
    <mergeCell ref="I178:I179"/>
    <mergeCell ref="A179:C179"/>
    <mergeCell ref="H38:J38"/>
    <mergeCell ref="A109:E109"/>
    <mergeCell ref="B121:B122"/>
    <mergeCell ref="B167:E167"/>
    <mergeCell ref="B49:E49"/>
    <mergeCell ref="E34:G34"/>
    <mergeCell ref="B31:E31"/>
    <mergeCell ref="B144:E144"/>
    <mergeCell ref="B145:E145"/>
    <mergeCell ref="A141:B141"/>
    <mergeCell ref="A120:F120"/>
    <mergeCell ref="A121:A122"/>
    <mergeCell ref="B107:E107"/>
    <mergeCell ref="B131:E131"/>
    <mergeCell ref="C121:C122"/>
    <mergeCell ref="B130:E130"/>
    <mergeCell ref="A125:B126"/>
    <mergeCell ref="E173:F173"/>
    <mergeCell ref="A127:C127"/>
    <mergeCell ref="B108:E108"/>
    <mergeCell ref="B118:E118"/>
    <mergeCell ref="G173:H173"/>
    <mergeCell ref="G174:H174"/>
    <mergeCell ref="D180:D181"/>
    <mergeCell ref="G178:H178"/>
    <mergeCell ref="B168:E168"/>
    <mergeCell ref="B169:E169"/>
    <mergeCell ref="G175:H175"/>
    <mergeCell ref="A172:C172"/>
    <mergeCell ref="D172:D173"/>
    <mergeCell ref="E174:F174"/>
    <mergeCell ref="G172:H172"/>
    <mergeCell ref="E178:F178"/>
    <mergeCell ref="A173:C173"/>
    <mergeCell ref="A178:C178"/>
    <mergeCell ref="E172:F172"/>
    <mergeCell ref="E175:F175"/>
    <mergeCell ref="A137:B137"/>
    <mergeCell ref="I180:I181"/>
    <mergeCell ref="E181:F181"/>
    <mergeCell ref="G181:H181"/>
    <mergeCell ref="E180:F180"/>
    <mergeCell ref="A174:C175"/>
    <mergeCell ref="D174:D175"/>
    <mergeCell ref="G179:H179"/>
    <mergeCell ref="D178:D179"/>
    <mergeCell ref="E179:F179"/>
    <mergeCell ref="G180:H180"/>
    <mergeCell ref="A180:C181"/>
    <mergeCell ref="A171:I171"/>
    <mergeCell ref="I172:I173"/>
    <mergeCell ref="I174:I175"/>
    <mergeCell ref="I185:I186"/>
    <mergeCell ref="A185:C185"/>
    <mergeCell ref="D185:D186"/>
    <mergeCell ref="E185:F186"/>
    <mergeCell ref="G185:H186"/>
    <mergeCell ref="D183:D184"/>
    <mergeCell ref="I188:I189"/>
    <mergeCell ref="A189:C189"/>
    <mergeCell ref="E189:F189"/>
    <mergeCell ref="G188:H188"/>
    <mergeCell ref="A186:C186"/>
    <mergeCell ref="A188:C188"/>
    <mergeCell ref="D188:D189"/>
    <mergeCell ref="E188:F188"/>
    <mergeCell ref="G189:H189"/>
    <mergeCell ref="I183:I184"/>
    <mergeCell ref="A184:C184"/>
    <mergeCell ref="E183:F184"/>
    <mergeCell ref="G183:H184"/>
    <mergeCell ref="A183:C183"/>
    <mergeCell ref="J192:K192"/>
    <mergeCell ref="A191:C191"/>
    <mergeCell ref="D191:D192"/>
    <mergeCell ref="E191:F191"/>
    <mergeCell ref="G191:H191"/>
    <mergeCell ref="I191:I192"/>
    <mergeCell ref="A192:C192"/>
    <mergeCell ref="E192:F192"/>
    <mergeCell ref="G192:H192"/>
    <mergeCell ref="J191:K191"/>
  </mergeCells>
  <phoneticPr fontId="0" type="noConversion"/>
  <printOptions horizontalCentered="1" verticalCentered="1"/>
  <pageMargins left="0.39370078740157483" right="0.39370078740157483" top="0.62992125984251968" bottom="0.39370078740157483" header="0.51181102362204722" footer="0.51181102362204722"/>
  <pageSetup scale="54" orientation="portrait" horizontalDpi="300" verticalDpi="300"/>
  <headerFooter alignWithMargins="0"/>
  <ignoredErrors>
    <ignoredError sqref="C100:E103" unlockedFormula="1"/>
  </ignoredErrors>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BI198"/>
  <sheetViews>
    <sheetView workbookViewId="0">
      <selection activeCell="A8" sqref="A8:P8"/>
    </sheetView>
  </sheetViews>
  <sheetFormatPr defaultColWidth="11.42578125" defaultRowHeight="12.75"/>
  <cols>
    <col min="1" max="1" width="28.85546875" bestFit="1" customWidth="1"/>
    <col min="2" max="61" width="16.7109375" customWidth="1"/>
    <col min="62" max="65" width="13.7109375" style="2" customWidth="1"/>
    <col min="66" max="16384" width="11.42578125" style="2"/>
  </cols>
  <sheetData>
    <row r="1" spans="1:61" ht="26.25" thickBot="1">
      <c r="A1" s="154" t="s">
        <v>463</v>
      </c>
      <c r="B1" s="155"/>
      <c r="C1" s="155"/>
      <c r="D1" s="155"/>
      <c r="E1" s="155"/>
      <c r="F1" s="155"/>
      <c r="G1" s="155"/>
      <c r="H1" s="155"/>
      <c r="I1" s="155"/>
      <c r="J1" s="155"/>
      <c r="K1" s="155"/>
      <c r="L1" s="155"/>
      <c r="M1" s="155"/>
      <c r="N1" s="155"/>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146" customFormat="1" ht="26.25" customHeight="1" thickTop="1">
      <c r="A2" s="212" t="s">
        <v>455</v>
      </c>
    </row>
    <row r="3" spans="1:61" s="146" customFormat="1">
      <c r="A3" s="702" t="s">
        <v>464</v>
      </c>
      <c r="B3" s="702"/>
      <c r="C3" s="702"/>
      <c r="D3" s="702"/>
      <c r="E3" s="702"/>
    </row>
    <row r="4" spans="1:61" s="146" customFormat="1">
      <c r="A4" s="702"/>
      <c r="B4" s="702"/>
      <c r="C4" s="702"/>
      <c r="D4" s="702"/>
      <c r="E4" s="702"/>
    </row>
    <row r="5" spans="1:61" s="146" customFormat="1">
      <c r="A5" s="447"/>
      <c r="B5" s="447"/>
      <c r="C5" s="447"/>
      <c r="D5" s="447"/>
      <c r="E5" s="447"/>
    </row>
    <row r="6" spans="1:61" ht="18">
      <c r="A6" s="158" t="s">
        <v>133</v>
      </c>
      <c r="B6" s="146" t="s">
        <v>458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c r="A7" s="213" t="s">
        <v>465</v>
      </c>
      <c r="B7" s="202" t="s">
        <v>258</v>
      </c>
      <c r="C7" s="202" t="s">
        <v>259</v>
      </c>
      <c r="D7" s="202" t="s">
        <v>260</v>
      </c>
      <c r="E7" s="202" t="s">
        <v>261</v>
      </c>
      <c r="F7" s="202" t="s">
        <v>262</v>
      </c>
      <c r="G7" s="202" t="s">
        <v>263</v>
      </c>
      <c r="H7" s="202" t="s">
        <v>264</v>
      </c>
      <c r="I7" s="202" t="s">
        <v>265</v>
      </c>
      <c r="J7" s="202" t="s">
        <v>266</v>
      </c>
      <c r="K7" s="202" t="s">
        <v>267</v>
      </c>
      <c r="L7" s="202" t="s">
        <v>268</v>
      </c>
      <c r="M7" s="202" t="s">
        <v>269</v>
      </c>
      <c r="N7" s="202" t="s">
        <v>270</v>
      </c>
      <c r="O7" s="202" t="s">
        <v>271</v>
      </c>
      <c r="P7" s="202" t="s">
        <v>272</v>
      </c>
      <c r="Q7" s="202" t="s">
        <v>273</v>
      </c>
      <c r="R7" s="202" t="s">
        <v>274</v>
      </c>
      <c r="S7" s="202" t="s">
        <v>275</v>
      </c>
      <c r="T7" s="202" t="s">
        <v>276</v>
      </c>
      <c r="U7" s="202" t="s">
        <v>277</v>
      </c>
      <c r="V7" s="202" t="s">
        <v>278</v>
      </c>
      <c r="W7" s="202" t="s">
        <v>279</v>
      </c>
      <c r="X7" s="202" t="s">
        <v>280</v>
      </c>
      <c r="Y7" s="202" t="s">
        <v>281</v>
      </c>
      <c r="Z7" s="202" t="s">
        <v>282</v>
      </c>
      <c r="AA7" s="202" t="s">
        <v>283</v>
      </c>
      <c r="AB7" s="202" t="s">
        <v>284</v>
      </c>
      <c r="AC7" s="202" t="s">
        <v>285</v>
      </c>
      <c r="AD7" s="202" t="s">
        <v>286</v>
      </c>
      <c r="AE7" s="202" t="s">
        <v>287</v>
      </c>
      <c r="AF7" s="202" t="s">
        <v>288</v>
      </c>
      <c r="AG7" s="202" t="s">
        <v>289</v>
      </c>
      <c r="AH7" s="202" t="s">
        <v>290</v>
      </c>
      <c r="AI7" s="202" t="s">
        <v>291</v>
      </c>
      <c r="AJ7" s="202" t="s">
        <v>292</v>
      </c>
      <c r="AK7" s="202" t="s">
        <v>293</v>
      </c>
      <c r="AL7" s="202" t="s">
        <v>294</v>
      </c>
      <c r="AM7" s="202" t="s">
        <v>295</v>
      </c>
      <c r="AN7" s="202" t="s">
        <v>296</v>
      </c>
      <c r="AO7" s="202" t="s">
        <v>297</v>
      </c>
      <c r="AP7" s="202" t="s">
        <v>298</v>
      </c>
      <c r="AQ7" s="202" t="s">
        <v>299</v>
      </c>
      <c r="AR7" s="202" t="s">
        <v>300</v>
      </c>
      <c r="AS7" s="202" t="s">
        <v>301</v>
      </c>
      <c r="AT7" s="202" t="s">
        <v>302</v>
      </c>
      <c r="AU7" s="202" t="s">
        <v>303</v>
      </c>
      <c r="AV7" s="202" t="s">
        <v>304</v>
      </c>
      <c r="AW7" s="202" t="s">
        <v>305</v>
      </c>
      <c r="AX7" s="202" t="s">
        <v>306</v>
      </c>
      <c r="AY7" s="202" t="s">
        <v>307</v>
      </c>
      <c r="AZ7" s="202" t="s">
        <v>308</v>
      </c>
      <c r="BA7" s="202" t="s">
        <v>309</v>
      </c>
      <c r="BB7" s="202" t="s">
        <v>310</v>
      </c>
      <c r="BC7" s="202" t="s">
        <v>311</v>
      </c>
      <c r="BD7" s="202" t="s">
        <v>312</v>
      </c>
      <c r="BE7" s="202" t="s">
        <v>313</v>
      </c>
      <c r="BF7" s="202" t="s">
        <v>314</v>
      </c>
      <c r="BG7" s="202" t="s">
        <v>315</v>
      </c>
      <c r="BH7" s="202" t="s">
        <v>316</v>
      </c>
      <c r="BI7" s="202" t="s">
        <v>317</v>
      </c>
    </row>
    <row r="8" spans="1:61">
      <c r="A8" s="561"/>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row>
    <row r="9" spans="1:61">
      <c r="A9" s="303"/>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row>
    <row r="10" spans="1:61">
      <c r="A10" s="303"/>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row>
    <row r="11" spans="1:61">
      <c r="A11" s="303"/>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row>
    <row r="12" spans="1:61">
      <c r="A12" s="303"/>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row>
    <row r="13" spans="1:61">
      <c r="A13" s="303"/>
      <c r="B13" s="305"/>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row>
    <row r="14" spans="1:61">
      <c r="A14" s="303"/>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row>
    <row r="15" spans="1:61">
      <c r="A15" s="303"/>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row>
    <row r="16" spans="1:61">
      <c r="A16" s="303"/>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row>
    <row r="17" spans="1:61">
      <c r="A17" s="303"/>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row>
    <row r="18" spans="1:61">
      <c r="A18" s="303"/>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row>
    <row r="19" spans="1:61">
      <c r="A19" s="303"/>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row>
    <row r="20" spans="1:61">
      <c r="A20" s="303"/>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row>
    <row r="21" spans="1:61">
      <c r="A21" s="303"/>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row>
    <row r="22" spans="1:61">
      <c r="A22" s="303"/>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row>
    <row r="23" spans="1:61">
      <c r="A23" s="303"/>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row>
    <row r="24" spans="1:61">
      <c r="A24" s="303"/>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row>
    <row r="25" spans="1:61">
      <c r="A25" s="303"/>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row>
    <row r="26" spans="1:61">
      <c r="A26" s="303"/>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row>
    <row r="27" spans="1:61">
      <c r="A27" s="303"/>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row>
    <row r="28" spans="1:61">
      <c r="A28" s="214" t="s">
        <v>466</v>
      </c>
      <c r="B28" s="207">
        <f t="shared" ref="B28:AG28" si="0">SUM(B8:B27)</f>
        <v>0</v>
      </c>
      <c r="C28" s="207">
        <f t="shared" si="0"/>
        <v>0</v>
      </c>
      <c r="D28" s="207">
        <f t="shared" si="0"/>
        <v>0</v>
      </c>
      <c r="E28" s="207">
        <f t="shared" si="0"/>
        <v>0</v>
      </c>
      <c r="F28" s="207">
        <f t="shared" si="0"/>
        <v>0</v>
      </c>
      <c r="G28" s="207">
        <f t="shared" si="0"/>
        <v>0</v>
      </c>
      <c r="H28" s="207">
        <f t="shared" si="0"/>
        <v>0</v>
      </c>
      <c r="I28" s="207">
        <f t="shared" si="0"/>
        <v>0</v>
      </c>
      <c r="J28" s="207">
        <f t="shared" si="0"/>
        <v>0</v>
      </c>
      <c r="K28" s="207">
        <f t="shared" si="0"/>
        <v>0</v>
      </c>
      <c r="L28" s="207">
        <f t="shared" si="0"/>
        <v>0</v>
      </c>
      <c r="M28" s="207">
        <f t="shared" si="0"/>
        <v>0</v>
      </c>
      <c r="N28" s="207">
        <f t="shared" si="0"/>
        <v>0</v>
      </c>
      <c r="O28" s="207">
        <f t="shared" si="0"/>
        <v>0</v>
      </c>
      <c r="P28" s="207">
        <f t="shared" si="0"/>
        <v>0</v>
      </c>
      <c r="Q28" s="207">
        <f t="shared" si="0"/>
        <v>0</v>
      </c>
      <c r="R28" s="207">
        <f t="shared" si="0"/>
        <v>0</v>
      </c>
      <c r="S28" s="207">
        <f t="shared" si="0"/>
        <v>0</v>
      </c>
      <c r="T28" s="207">
        <f t="shared" si="0"/>
        <v>0</v>
      </c>
      <c r="U28" s="207">
        <f t="shared" si="0"/>
        <v>0</v>
      </c>
      <c r="V28" s="207">
        <f t="shared" si="0"/>
        <v>0</v>
      </c>
      <c r="W28" s="207">
        <f t="shared" si="0"/>
        <v>0</v>
      </c>
      <c r="X28" s="207">
        <f t="shared" si="0"/>
        <v>0</v>
      </c>
      <c r="Y28" s="207">
        <f t="shared" si="0"/>
        <v>0</v>
      </c>
      <c r="Z28" s="207">
        <f t="shared" si="0"/>
        <v>0</v>
      </c>
      <c r="AA28" s="207">
        <f t="shared" si="0"/>
        <v>0</v>
      </c>
      <c r="AB28" s="207">
        <f t="shared" si="0"/>
        <v>0</v>
      </c>
      <c r="AC28" s="207">
        <f t="shared" si="0"/>
        <v>0</v>
      </c>
      <c r="AD28" s="207">
        <f t="shared" si="0"/>
        <v>0</v>
      </c>
      <c r="AE28" s="207">
        <f t="shared" si="0"/>
        <v>0</v>
      </c>
      <c r="AF28" s="207">
        <f t="shared" si="0"/>
        <v>0</v>
      </c>
      <c r="AG28" s="207">
        <f t="shared" si="0"/>
        <v>0</v>
      </c>
      <c r="AH28" s="207">
        <f t="shared" ref="AH28:BI28" si="1">SUM(AH8:AH27)</f>
        <v>0</v>
      </c>
      <c r="AI28" s="207">
        <f t="shared" si="1"/>
        <v>0</v>
      </c>
      <c r="AJ28" s="207">
        <f t="shared" si="1"/>
        <v>0</v>
      </c>
      <c r="AK28" s="207">
        <f t="shared" si="1"/>
        <v>0</v>
      </c>
      <c r="AL28" s="207">
        <f t="shared" si="1"/>
        <v>0</v>
      </c>
      <c r="AM28" s="207">
        <f t="shared" si="1"/>
        <v>0</v>
      </c>
      <c r="AN28" s="207">
        <f t="shared" si="1"/>
        <v>0</v>
      </c>
      <c r="AO28" s="207">
        <f t="shared" si="1"/>
        <v>0</v>
      </c>
      <c r="AP28" s="207">
        <f t="shared" si="1"/>
        <v>0</v>
      </c>
      <c r="AQ28" s="207">
        <f t="shared" si="1"/>
        <v>0</v>
      </c>
      <c r="AR28" s="207">
        <f t="shared" si="1"/>
        <v>0</v>
      </c>
      <c r="AS28" s="207">
        <f t="shared" si="1"/>
        <v>0</v>
      </c>
      <c r="AT28" s="207">
        <f t="shared" si="1"/>
        <v>0</v>
      </c>
      <c r="AU28" s="207">
        <f t="shared" si="1"/>
        <v>0</v>
      </c>
      <c r="AV28" s="207">
        <f t="shared" si="1"/>
        <v>0</v>
      </c>
      <c r="AW28" s="207">
        <f t="shared" si="1"/>
        <v>0</v>
      </c>
      <c r="AX28" s="207">
        <f t="shared" si="1"/>
        <v>0</v>
      </c>
      <c r="AY28" s="207">
        <f t="shared" si="1"/>
        <v>0</v>
      </c>
      <c r="AZ28" s="207">
        <f t="shared" si="1"/>
        <v>0</v>
      </c>
      <c r="BA28" s="207">
        <f t="shared" si="1"/>
        <v>0</v>
      </c>
      <c r="BB28" s="207">
        <f t="shared" si="1"/>
        <v>0</v>
      </c>
      <c r="BC28" s="207">
        <f t="shared" si="1"/>
        <v>0</v>
      </c>
      <c r="BD28" s="207">
        <f t="shared" si="1"/>
        <v>0</v>
      </c>
      <c r="BE28" s="207">
        <f t="shared" si="1"/>
        <v>0</v>
      </c>
      <c r="BF28" s="207">
        <f t="shared" si="1"/>
        <v>0</v>
      </c>
      <c r="BG28" s="207">
        <f t="shared" si="1"/>
        <v>0</v>
      </c>
      <c r="BH28" s="207">
        <f t="shared" si="1"/>
        <v>0</v>
      </c>
      <c r="BI28" s="208">
        <f t="shared" si="1"/>
        <v>0</v>
      </c>
    </row>
    <row r="29" spans="1:6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ht="27.75" customHeight="1">
      <c r="A30" s="702" t="s">
        <v>461</v>
      </c>
      <c r="B30" s="702"/>
      <c r="C30" s="702"/>
      <c r="D30" s="702"/>
      <c r="E30" s="70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ht="13.5" thickBot="1">
      <c r="A32" s="16" t="s">
        <v>467</v>
      </c>
      <c r="B32" s="146"/>
      <c r="C32" s="146"/>
      <c r="D32" s="146"/>
      <c r="E32" s="146"/>
      <c r="F32" s="146"/>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ht="13.5" thickTop="1">
      <c r="A33" s="215" t="s">
        <v>465</v>
      </c>
      <c r="B33" s="216" t="s">
        <v>332</v>
      </c>
      <c r="C33" s="216" t="s">
        <v>333</v>
      </c>
      <c r="D33" s="216" t="s">
        <v>334</v>
      </c>
      <c r="E33" s="216" t="s">
        <v>335</v>
      </c>
      <c r="F33" s="217" t="s">
        <v>336</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c r="A34" s="218">
        <f t="shared" ref="A34:A54" si="2">A8</f>
        <v>0</v>
      </c>
      <c r="B34" s="219">
        <f t="shared" ref="B34:B53" si="3">SUM(B8:M8)</f>
        <v>0</v>
      </c>
      <c r="C34" s="219">
        <f t="shared" ref="C34:C53" si="4">SUM(N8:Y8)</f>
        <v>0</v>
      </c>
      <c r="D34" s="219">
        <f t="shared" ref="D34:D53" si="5">SUM(Z8:AK8)</f>
        <v>0</v>
      </c>
      <c r="E34" s="219">
        <f t="shared" ref="E34:E53" si="6">SUM(AL8:AW8)</f>
        <v>0</v>
      </c>
      <c r="F34" s="220">
        <f t="shared" ref="F34:F53" si="7">SUM(AX8:BI8)</f>
        <v>0</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c r="A35" s="218">
        <f t="shared" si="2"/>
        <v>0</v>
      </c>
      <c r="B35" s="219">
        <f t="shared" si="3"/>
        <v>0</v>
      </c>
      <c r="C35" s="219">
        <f t="shared" si="4"/>
        <v>0</v>
      </c>
      <c r="D35" s="219">
        <f t="shared" si="5"/>
        <v>0</v>
      </c>
      <c r="E35" s="219">
        <f t="shared" si="6"/>
        <v>0</v>
      </c>
      <c r="F35" s="220">
        <f t="shared" si="7"/>
        <v>0</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c r="A36" s="218">
        <f t="shared" si="2"/>
        <v>0</v>
      </c>
      <c r="B36" s="219">
        <f t="shared" si="3"/>
        <v>0</v>
      </c>
      <c r="C36" s="219">
        <f t="shared" si="4"/>
        <v>0</v>
      </c>
      <c r="D36" s="219">
        <f t="shared" si="5"/>
        <v>0</v>
      </c>
      <c r="E36" s="219">
        <f t="shared" si="6"/>
        <v>0</v>
      </c>
      <c r="F36" s="220">
        <f t="shared" si="7"/>
        <v>0</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c r="A37" s="218">
        <f t="shared" si="2"/>
        <v>0</v>
      </c>
      <c r="B37" s="219">
        <f t="shared" si="3"/>
        <v>0</v>
      </c>
      <c r="C37" s="219">
        <f t="shared" si="4"/>
        <v>0</v>
      </c>
      <c r="D37" s="219">
        <f t="shared" si="5"/>
        <v>0</v>
      </c>
      <c r="E37" s="219">
        <f t="shared" si="6"/>
        <v>0</v>
      </c>
      <c r="F37" s="220">
        <f t="shared" si="7"/>
        <v>0</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c r="A38" s="218">
        <f t="shared" si="2"/>
        <v>0</v>
      </c>
      <c r="B38" s="219">
        <f t="shared" si="3"/>
        <v>0</v>
      </c>
      <c r="C38" s="219">
        <f t="shared" si="4"/>
        <v>0</v>
      </c>
      <c r="D38" s="219">
        <f t="shared" si="5"/>
        <v>0</v>
      </c>
      <c r="E38" s="219">
        <f t="shared" si="6"/>
        <v>0</v>
      </c>
      <c r="F38" s="220">
        <f t="shared" si="7"/>
        <v>0</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c r="A39" s="218">
        <f t="shared" si="2"/>
        <v>0</v>
      </c>
      <c r="B39" s="219">
        <f t="shared" si="3"/>
        <v>0</v>
      </c>
      <c r="C39" s="219">
        <f t="shared" si="4"/>
        <v>0</v>
      </c>
      <c r="D39" s="219">
        <f t="shared" si="5"/>
        <v>0</v>
      </c>
      <c r="E39" s="219">
        <f t="shared" si="6"/>
        <v>0</v>
      </c>
      <c r="F39" s="220">
        <f t="shared" si="7"/>
        <v>0</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c r="A40" s="218">
        <f t="shared" si="2"/>
        <v>0</v>
      </c>
      <c r="B40" s="219">
        <f t="shared" si="3"/>
        <v>0</v>
      </c>
      <c r="C40" s="219">
        <f t="shared" si="4"/>
        <v>0</v>
      </c>
      <c r="D40" s="219">
        <f t="shared" si="5"/>
        <v>0</v>
      </c>
      <c r="E40" s="219">
        <f t="shared" si="6"/>
        <v>0</v>
      </c>
      <c r="F40" s="220">
        <f t="shared" si="7"/>
        <v>0</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row>
    <row r="41" spans="1:61">
      <c r="A41" s="218">
        <f t="shared" si="2"/>
        <v>0</v>
      </c>
      <c r="B41" s="219">
        <f t="shared" si="3"/>
        <v>0</v>
      </c>
      <c r="C41" s="219">
        <f t="shared" si="4"/>
        <v>0</v>
      </c>
      <c r="D41" s="219">
        <f t="shared" si="5"/>
        <v>0</v>
      </c>
      <c r="E41" s="219">
        <f t="shared" si="6"/>
        <v>0</v>
      </c>
      <c r="F41" s="220">
        <f t="shared" si="7"/>
        <v>0</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row>
    <row r="42" spans="1:61">
      <c r="A42" s="218">
        <f t="shared" si="2"/>
        <v>0</v>
      </c>
      <c r="B42" s="219">
        <f t="shared" si="3"/>
        <v>0</v>
      </c>
      <c r="C42" s="219">
        <f t="shared" si="4"/>
        <v>0</v>
      </c>
      <c r="D42" s="219">
        <f t="shared" si="5"/>
        <v>0</v>
      </c>
      <c r="E42" s="219">
        <f t="shared" si="6"/>
        <v>0</v>
      </c>
      <c r="F42" s="220">
        <f t="shared" si="7"/>
        <v>0</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row>
    <row r="43" spans="1:61">
      <c r="A43" s="218">
        <f t="shared" si="2"/>
        <v>0</v>
      </c>
      <c r="B43" s="219">
        <f t="shared" si="3"/>
        <v>0</v>
      </c>
      <c r="C43" s="219">
        <f t="shared" si="4"/>
        <v>0</v>
      </c>
      <c r="D43" s="219">
        <f t="shared" si="5"/>
        <v>0</v>
      </c>
      <c r="E43" s="219">
        <f t="shared" si="6"/>
        <v>0</v>
      </c>
      <c r="F43" s="220">
        <f t="shared" si="7"/>
        <v>0</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row>
    <row r="44" spans="1:61">
      <c r="A44" s="218">
        <f t="shared" si="2"/>
        <v>0</v>
      </c>
      <c r="B44" s="219">
        <f t="shared" si="3"/>
        <v>0</v>
      </c>
      <c r="C44" s="219">
        <f t="shared" si="4"/>
        <v>0</v>
      </c>
      <c r="D44" s="219">
        <f t="shared" si="5"/>
        <v>0</v>
      </c>
      <c r="E44" s="219">
        <f t="shared" si="6"/>
        <v>0</v>
      </c>
      <c r="F44" s="220">
        <f t="shared" si="7"/>
        <v>0</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row>
    <row r="45" spans="1:61">
      <c r="A45" s="218">
        <f t="shared" si="2"/>
        <v>0</v>
      </c>
      <c r="B45" s="219">
        <f t="shared" si="3"/>
        <v>0</v>
      </c>
      <c r="C45" s="219">
        <f t="shared" si="4"/>
        <v>0</v>
      </c>
      <c r="D45" s="219">
        <f t="shared" si="5"/>
        <v>0</v>
      </c>
      <c r="E45" s="219">
        <f t="shared" si="6"/>
        <v>0</v>
      </c>
      <c r="F45" s="220">
        <f t="shared" si="7"/>
        <v>0</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row>
    <row r="46" spans="1:61">
      <c r="A46" s="218">
        <f t="shared" si="2"/>
        <v>0</v>
      </c>
      <c r="B46" s="219">
        <f t="shared" si="3"/>
        <v>0</v>
      </c>
      <c r="C46" s="219">
        <f t="shared" si="4"/>
        <v>0</v>
      </c>
      <c r="D46" s="219">
        <f t="shared" si="5"/>
        <v>0</v>
      </c>
      <c r="E46" s="219">
        <f t="shared" si="6"/>
        <v>0</v>
      </c>
      <c r="F46" s="220">
        <f t="shared" si="7"/>
        <v>0</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row>
    <row r="47" spans="1:61">
      <c r="A47" s="218">
        <f t="shared" si="2"/>
        <v>0</v>
      </c>
      <c r="B47" s="219">
        <f t="shared" si="3"/>
        <v>0</v>
      </c>
      <c r="C47" s="219">
        <f t="shared" si="4"/>
        <v>0</v>
      </c>
      <c r="D47" s="219">
        <f t="shared" si="5"/>
        <v>0</v>
      </c>
      <c r="E47" s="219">
        <f t="shared" si="6"/>
        <v>0</v>
      </c>
      <c r="F47" s="220">
        <f t="shared" si="7"/>
        <v>0</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row>
    <row r="48" spans="1:61">
      <c r="A48" s="218">
        <f t="shared" si="2"/>
        <v>0</v>
      </c>
      <c r="B48" s="219">
        <f t="shared" si="3"/>
        <v>0</v>
      </c>
      <c r="C48" s="219">
        <f t="shared" si="4"/>
        <v>0</v>
      </c>
      <c r="D48" s="219">
        <f t="shared" si="5"/>
        <v>0</v>
      </c>
      <c r="E48" s="219">
        <f t="shared" si="6"/>
        <v>0</v>
      </c>
      <c r="F48" s="220">
        <f t="shared" si="7"/>
        <v>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row>
    <row r="49" spans="1:61">
      <c r="A49" s="218">
        <f t="shared" si="2"/>
        <v>0</v>
      </c>
      <c r="B49" s="219">
        <f t="shared" si="3"/>
        <v>0</v>
      </c>
      <c r="C49" s="219">
        <f t="shared" si="4"/>
        <v>0</v>
      </c>
      <c r="D49" s="219">
        <f t="shared" si="5"/>
        <v>0</v>
      </c>
      <c r="E49" s="219">
        <f t="shared" si="6"/>
        <v>0</v>
      </c>
      <c r="F49" s="220">
        <f t="shared" si="7"/>
        <v>0</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row>
    <row r="50" spans="1:61">
      <c r="A50" s="218">
        <f t="shared" si="2"/>
        <v>0</v>
      </c>
      <c r="B50" s="219">
        <f t="shared" si="3"/>
        <v>0</v>
      </c>
      <c r="C50" s="219">
        <f t="shared" si="4"/>
        <v>0</v>
      </c>
      <c r="D50" s="219">
        <f t="shared" si="5"/>
        <v>0</v>
      </c>
      <c r="E50" s="219">
        <f t="shared" si="6"/>
        <v>0</v>
      </c>
      <c r="F50" s="220">
        <f t="shared" si="7"/>
        <v>0</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row>
    <row r="51" spans="1:61">
      <c r="A51" s="218">
        <f t="shared" si="2"/>
        <v>0</v>
      </c>
      <c r="B51" s="219">
        <f t="shared" si="3"/>
        <v>0</v>
      </c>
      <c r="C51" s="219">
        <f t="shared" si="4"/>
        <v>0</v>
      </c>
      <c r="D51" s="219">
        <f t="shared" si="5"/>
        <v>0</v>
      </c>
      <c r="E51" s="219">
        <f t="shared" si="6"/>
        <v>0</v>
      </c>
      <c r="F51" s="220">
        <f t="shared" si="7"/>
        <v>0</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row>
    <row r="52" spans="1:61">
      <c r="A52" s="218">
        <f t="shared" si="2"/>
        <v>0</v>
      </c>
      <c r="B52" s="219">
        <f t="shared" si="3"/>
        <v>0</v>
      </c>
      <c r="C52" s="219">
        <f t="shared" si="4"/>
        <v>0</v>
      </c>
      <c r="D52" s="219">
        <f t="shared" si="5"/>
        <v>0</v>
      </c>
      <c r="E52" s="219">
        <f t="shared" si="6"/>
        <v>0</v>
      </c>
      <c r="F52" s="220">
        <f t="shared" si="7"/>
        <v>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c r="A53" s="218">
        <f t="shared" si="2"/>
        <v>0</v>
      </c>
      <c r="B53" s="219">
        <f t="shared" si="3"/>
        <v>0</v>
      </c>
      <c r="C53" s="219">
        <f t="shared" si="4"/>
        <v>0</v>
      </c>
      <c r="D53" s="219">
        <f t="shared" si="5"/>
        <v>0</v>
      </c>
      <c r="E53" s="219">
        <f t="shared" si="6"/>
        <v>0</v>
      </c>
      <c r="F53" s="220">
        <f t="shared" si="7"/>
        <v>0</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row>
    <row r="54" spans="1:61" ht="13.5" thickBot="1">
      <c r="A54" s="210" t="str">
        <f t="shared" si="2"/>
        <v>Total de outras entradas</v>
      </c>
      <c r="B54" s="221">
        <f>SUM(B34:B53)</f>
        <v>0</v>
      </c>
      <c r="C54" s="221">
        <f>SUM(C34:C53)</f>
        <v>0</v>
      </c>
      <c r="D54" s="221">
        <f>SUM(D34:D53)</f>
        <v>0</v>
      </c>
      <c r="E54" s="221">
        <f>SUM(E34:E53)</f>
        <v>0</v>
      </c>
      <c r="F54" s="211">
        <f>SUM(F34:F53)</f>
        <v>0</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row>
    <row r="55" spans="1:61" ht="13.5" thickTop="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row>
    <row r="56" spans="1:6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row>
    <row r="57" spans="1:6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row>
    <row r="58" spans="1:6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spans="1:6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spans="1: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spans="1:6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spans="1:6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spans="1:6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spans="1:6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spans="1:6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spans="1:6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spans="1:6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spans="1:6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spans="1:6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spans="1:6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spans="1:61">
      <c r="A74" s="222"/>
      <c r="B74" s="222"/>
      <c r="C74" s="222"/>
      <c r="D74" s="222"/>
      <c r="E74" s="222"/>
      <c r="F74" s="22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sheetData>
  <sheetProtection sheet="1" objects="1" scenarios="1" formatCells="0" formatColumns="0" formatRows="0"/>
  <mergeCells count="2">
    <mergeCell ref="A30:E30"/>
    <mergeCell ref="A3:E4"/>
  </mergeCells>
  <phoneticPr fontId="23" type="noConversion"/>
  <pageMargins left="0.70866141732283472" right="0.70866141732283472" top="0.74803149606299213" bottom="0.74803149606299213" header="0.31496062992125984" footer="0.31496062992125984"/>
  <pageSetup paperSize="9" scale="12" orientation="landscape" horizontalDpi="4294967293" vertic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BJ77"/>
  <sheetViews>
    <sheetView topLeftCell="B1" workbookViewId="0">
      <selection activeCell="B14" sqref="B14"/>
    </sheetView>
  </sheetViews>
  <sheetFormatPr defaultColWidth="11.42578125" defaultRowHeight="12.75"/>
  <cols>
    <col min="1" max="1" width="31.85546875" style="200" hidden="1" customWidth="1"/>
    <col min="2" max="2" width="78.85546875" style="156" bestFit="1" customWidth="1"/>
    <col min="3" max="62" width="16.7109375" style="156" customWidth="1"/>
    <col min="63" max="16384" width="11.42578125" style="156"/>
  </cols>
  <sheetData>
    <row r="1" spans="1:62" ht="26.25" thickBot="1">
      <c r="A1" s="94"/>
      <c r="B1" s="154" t="s">
        <v>468</v>
      </c>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c r="AZ1" s="501"/>
      <c r="BA1" s="501"/>
      <c r="BB1" s="501"/>
      <c r="BC1" s="501"/>
      <c r="BD1" s="501"/>
      <c r="BE1" s="501"/>
      <c r="BF1" s="501"/>
      <c r="BG1" s="501"/>
      <c r="BH1" s="501"/>
      <c r="BI1" s="501"/>
      <c r="BJ1" s="501"/>
    </row>
    <row r="2" spans="1:62" ht="13.5" thickTop="1">
      <c r="A2" s="94"/>
      <c r="B2" s="734" t="s">
        <v>469</v>
      </c>
      <c r="C2" s="734"/>
      <c r="D2" s="734"/>
      <c r="E2" s="734"/>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row>
    <row r="3" spans="1:62">
      <c r="A3" s="94"/>
      <c r="B3" s="735"/>
      <c r="C3" s="735"/>
      <c r="D3" s="735"/>
      <c r="E3" s="735"/>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row>
    <row r="4" spans="1:62">
      <c r="A4" s="94"/>
      <c r="B4" s="735"/>
      <c r="C4" s="735"/>
      <c r="D4" s="735"/>
      <c r="E4" s="735"/>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row>
    <row r="5" spans="1:62">
      <c r="A5" s="94"/>
      <c r="B5" s="735" t="s">
        <v>470</v>
      </c>
      <c r="C5" s="735"/>
      <c r="D5" s="735"/>
      <c r="E5" s="735"/>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row>
    <row r="6" spans="1:62">
      <c r="A6" s="94"/>
      <c r="B6" s="735"/>
      <c r="C6" s="735"/>
      <c r="D6" s="735"/>
      <c r="E6" s="735"/>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row>
    <row r="7" spans="1:62">
      <c r="A7" s="94"/>
      <c r="B7" s="735" t="s">
        <v>471</v>
      </c>
      <c r="C7" s="735"/>
      <c r="D7" s="735"/>
      <c r="E7" s="735"/>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row>
    <row r="8" spans="1:62">
      <c r="A8" s="94"/>
      <c r="B8" s="735"/>
      <c r="C8" s="735"/>
      <c r="D8" s="735"/>
      <c r="E8" s="735"/>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row>
    <row r="9" spans="1:62">
      <c r="A9" s="94"/>
      <c r="B9" s="735"/>
      <c r="C9" s="735"/>
      <c r="D9" s="735"/>
      <c r="E9" s="735"/>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row>
    <row r="10" spans="1:62">
      <c r="A10" s="94"/>
      <c r="B10" s="146" t="s">
        <v>472</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row>
    <row r="11" spans="1:62">
      <c r="A11" s="94"/>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row>
    <row r="12" spans="1:62" ht="18">
      <c r="B12" s="201" t="s">
        <v>473</v>
      </c>
      <c r="C12" s="202" t="s">
        <v>258</v>
      </c>
      <c r="D12" s="202" t="s">
        <v>259</v>
      </c>
      <c r="E12" s="202" t="s">
        <v>260</v>
      </c>
      <c r="F12" s="202" t="s">
        <v>261</v>
      </c>
      <c r="G12" s="202" t="s">
        <v>262</v>
      </c>
      <c r="H12" s="202" t="s">
        <v>263</v>
      </c>
      <c r="I12" s="202" t="s">
        <v>264</v>
      </c>
      <c r="J12" s="202" t="s">
        <v>265</v>
      </c>
      <c r="K12" s="202" t="s">
        <v>266</v>
      </c>
      <c r="L12" s="202" t="s">
        <v>267</v>
      </c>
      <c r="M12" s="202" t="s">
        <v>268</v>
      </c>
      <c r="N12" s="202" t="s">
        <v>269</v>
      </c>
      <c r="O12" s="202" t="s">
        <v>270</v>
      </c>
      <c r="P12" s="202" t="s">
        <v>271</v>
      </c>
      <c r="Q12" s="202" t="s">
        <v>272</v>
      </c>
      <c r="R12" s="202" t="s">
        <v>273</v>
      </c>
      <c r="S12" s="202" t="s">
        <v>274</v>
      </c>
      <c r="T12" s="202" t="s">
        <v>275</v>
      </c>
      <c r="U12" s="202" t="s">
        <v>276</v>
      </c>
      <c r="V12" s="202" t="s">
        <v>277</v>
      </c>
      <c r="W12" s="202" t="s">
        <v>278</v>
      </c>
      <c r="X12" s="202" t="s">
        <v>279</v>
      </c>
      <c r="Y12" s="202" t="s">
        <v>280</v>
      </c>
      <c r="Z12" s="202" t="s">
        <v>281</v>
      </c>
      <c r="AA12" s="202" t="s">
        <v>282</v>
      </c>
      <c r="AB12" s="202" t="s">
        <v>283</v>
      </c>
      <c r="AC12" s="202" t="s">
        <v>284</v>
      </c>
      <c r="AD12" s="202" t="s">
        <v>285</v>
      </c>
      <c r="AE12" s="202" t="s">
        <v>286</v>
      </c>
      <c r="AF12" s="202" t="s">
        <v>287</v>
      </c>
      <c r="AG12" s="202" t="s">
        <v>288</v>
      </c>
      <c r="AH12" s="202" t="s">
        <v>289</v>
      </c>
      <c r="AI12" s="202" t="s">
        <v>290</v>
      </c>
      <c r="AJ12" s="202" t="s">
        <v>291</v>
      </c>
      <c r="AK12" s="202" t="s">
        <v>292</v>
      </c>
      <c r="AL12" s="202" t="s">
        <v>293</v>
      </c>
      <c r="AM12" s="202" t="s">
        <v>294</v>
      </c>
      <c r="AN12" s="202" t="s">
        <v>295</v>
      </c>
      <c r="AO12" s="202" t="s">
        <v>296</v>
      </c>
      <c r="AP12" s="202" t="s">
        <v>297</v>
      </c>
      <c r="AQ12" s="202" t="s">
        <v>298</v>
      </c>
      <c r="AR12" s="202" t="s">
        <v>299</v>
      </c>
      <c r="AS12" s="202" t="s">
        <v>300</v>
      </c>
      <c r="AT12" s="202" t="s">
        <v>301</v>
      </c>
      <c r="AU12" s="202" t="s">
        <v>302</v>
      </c>
      <c r="AV12" s="202" t="s">
        <v>303</v>
      </c>
      <c r="AW12" s="202" t="s">
        <v>304</v>
      </c>
      <c r="AX12" s="202" t="s">
        <v>305</v>
      </c>
      <c r="AY12" s="202" t="s">
        <v>306</v>
      </c>
      <c r="AZ12" s="202" t="s">
        <v>307</v>
      </c>
      <c r="BA12" s="202" t="s">
        <v>308</v>
      </c>
      <c r="BB12" s="202" t="s">
        <v>309</v>
      </c>
      <c r="BC12" s="202" t="s">
        <v>310</v>
      </c>
      <c r="BD12" s="202" t="s">
        <v>311</v>
      </c>
      <c r="BE12" s="202" t="s">
        <v>312</v>
      </c>
      <c r="BF12" s="202" t="s">
        <v>313</v>
      </c>
      <c r="BG12" s="202" t="s">
        <v>314</v>
      </c>
      <c r="BH12" s="202" t="s">
        <v>315</v>
      </c>
      <c r="BI12" s="202" t="s">
        <v>316</v>
      </c>
      <c r="BJ12" s="202" t="s">
        <v>317</v>
      </c>
    </row>
    <row r="13" spans="1:62">
      <c r="A13" s="203"/>
      <c r="B13" s="163" t="s">
        <v>474</v>
      </c>
      <c r="C13" s="148">
        <f>'1) Despesas Pré-Operacionais'!B33</f>
        <v>0</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row>
    <row r="14" spans="1:62">
      <c r="A14" s="416"/>
      <c r="B14" s="306"/>
      <c r="C14" s="304"/>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row>
    <row r="15" spans="1:62">
      <c r="A15" s="417"/>
      <c r="B15" s="296"/>
      <c r="C15" s="304"/>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row>
    <row r="16" spans="1:62">
      <c r="A16" s="417"/>
      <c r="B16" s="296"/>
      <c r="C16" s="304"/>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row>
    <row r="17" spans="1:62">
      <c r="A17" s="417"/>
      <c r="B17" s="296"/>
      <c r="C17" s="304"/>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row>
    <row r="18" spans="1:62">
      <c r="A18" s="417"/>
      <c r="B18" s="296"/>
      <c r="C18" s="304"/>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row>
    <row r="19" spans="1:62">
      <c r="A19" s="417"/>
      <c r="B19" s="296"/>
      <c r="C19" s="304"/>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row>
    <row r="20" spans="1:62">
      <c r="A20" s="417"/>
      <c r="B20" s="296"/>
      <c r="C20" s="304"/>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row>
    <row r="21" spans="1:62">
      <c r="A21" s="417"/>
      <c r="B21" s="296"/>
      <c r="C21" s="304"/>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row>
    <row r="22" spans="1:62">
      <c r="A22" s="417"/>
      <c r="B22" s="296"/>
      <c r="C22" s="304"/>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row>
    <row r="23" spans="1:62">
      <c r="A23" s="417"/>
      <c r="B23" s="296"/>
      <c r="C23" s="304"/>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row>
    <row r="24" spans="1:62">
      <c r="A24" s="417"/>
      <c r="B24" s="296"/>
      <c r="C24" s="304"/>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row>
    <row r="25" spans="1:62">
      <c r="A25" s="417"/>
      <c r="B25" s="296"/>
      <c r="C25" s="304"/>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row>
    <row r="26" spans="1:62">
      <c r="A26" s="417"/>
      <c r="B26" s="296"/>
      <c r="C26" s="304"/>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row>
    <row r="27" spans="1:62">
      <c r="A27" s="417"/>
      <c r="B27" s="296"/>
      <c r="C27" s="304"/>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row>
    <row r="28" spans="1:62">
      <c r="A28" s="417"/>
      <c r="B28" s="296"/>
      <c r="C28" s="304"/>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row>
    <row r="29" spans="1:62">
      <c r="A29" s="417"/>
      <c r="B29" s="296"/>
      <c r="C29" s="304"/>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row>
    <row r="30" spans="1:62">
      <c r="A30" s="417"/>
      <c r="B30" s="296"/>
      <c r="C30" s="304"/>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row>
    <row r="31" spans="1:62">
      <c r="A31" s="417"/>
      <c r="B31" s="296"/>
      <c r="C31" s="304"/>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row>
    <row r="32" spans="1:62">
      <c r="A32" s="417"/>
      <c r="B32" s="296"/>
      <c r="C32" s="304"/>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row>
    <row r="33" spans="1:62">
      <c r="A33" s="417"/>
      <c r="B33" s="296"/>
      <c r="C33" s="304"/>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row>
    <row r="34" spans="1:62" ht="13.5" thickBot="1">
      <c r="A34" s="204"/>
      <c r="B34" s="205" t="s">
        <v>475</v>
      </c>
      <c r="C34" s="206">
        <f t="shared" ref="C34:AH34" si="0">SUM(C13:C14)</f>
        <v>0</v>
      </c>
      <c r="D34" s="207">
        <f t="shared" si="0"/>
        <v>0</v>
      </c>
      <c r="E34" s="207">
        <f t="shared" si="0"/>
        <v>0</v>
      </c>
      <c r="F34" s="207">
        <f t="shared" si="0"/>
        <v>0</v>
      </c>
      <c r="G34" s="207">
        <f t="shared" si="0"/>
        <v>0</v>
      </c>
      <c r="H34" s="207">
        <f t="shared" si="0"/>
        <v>0</v>
      </c>
      <c r="I34" s="207">
        <f t="shared" si="0"/>
        <v>0</v>
      </c>
      <c r="J34" s="207">
        <f t="shared" si="0"/>
        <v>0</v>
      </c>
      <c r="K34" s="207">
        <f t="shared" si="0"/>
        <v>0</v>
      </c>
      <c r="L34" s="207">
        <f t="shared" si="0"/>
        <v>0</v>
      </c>
      <c r="M34" s="207">
        <f t="shared" si="0"/>
        <v>0</v>
      </c>
      <c r="N34" s="208">
        <f t="shared" si="0"/>
        <v>0</v>
      </c>
      <c r="O34" s="208">
        <f t="shared" si="0"/>
        <v>0</v>
      </c>
      <c r="P34" s="208">
        <f t="shared" si="0"/>
        <v>0</v>
      </c>
      <c r="Q34" s="208">
        <f t="shared" si="0"/>
        <v>0</v>
      </c>
      <c r="R34" s="208">
        <f t="shared" si="0"/>
        <v>0</v>
      </c>
      <c r="S34" s="208">
        <f t="shared" si="0"/>
        <v>0</v>
      </c>
      <c r="T34" s="208">
        <f t="shared" si="0"/>
        <v>0</v>
      </c>
      <c r="U34" s="208">
        <f t="shared" si="0"/>
        <v>0</v>
      </c>
      <c r="V34" s="208">
        <f t="shared" si="0"/>
        <v>0</v>
      </c>
      <c r="W34" s="208">
        <f t="shared" si="0"/>
        <v>0</v>
      </c>
      <c r="X34" s="208">
        <f t="shared" si="0"/>
        <v>0</v>
      </c>
      <c r="Y34" s="208">
        <f t="shared" si="0"/>
        <v>0</v>
      </c>
      <c r="Z34" s="208">
        <f t="shared" si="0"/>
        <v>0</v>
      </c>
      <c r="AA34" s="208">
        <f t="shared" si="0"/>
        <v>0</v>
      </c>
      <c r="AB34" s="208">
        <f t="shared" si="0"/>
        <v>0</v>
      </c>
      <c r="AC34" s="208">
        <f t="shared" si="0"/>
        <v>0</v>
      </c>
      <c r="AD34" s="208">
        <f t="shared" si="0"/>
        <v>0</v>
      </c>
      <c r="AE34" s="208">
        <f t="shared" si="0"/>
        <v>0</v>
      </c>
      <c r="AF34" s="208">
        <f t="shared" si="0"/>
        <v>0</v>
      </c>
      <c r="AG34" s="208">
        <f t="shared" si="0"/>
        <v>0</v>
      </c>
      <c r="AH34" s="208">
        <f t="shared" si="0"/>
        <v>0</v>
      </c>
      <c r="AI34" s="208">
        <f t="shared" ref="AI34:BJ34" si="1">SUM(AI13:AI14)</f>
        <v>0</v>
      </c>
      <c r="AJ34" s="208">
        <f t="shared" si="1"/>
        <v>0</v>
      </c>
      <c r="AK34" s="208">
        <f t="shared" si="1"/>
        <v>0</v>
      </c>
      <c r="AL34" s="208">
        <f t="shared" si="1"/>
        <v>0</v>
      </c>
      <c r="AM34" s="208">
        <f t="shared" si="1"/>
        <v>0</v>
      </c>
      <c r="AN34" s="208">
        <f t="shared" si="1"/>
        <v>0</v>
      </c>
      <c r="AO34" s="208">
        <f t="shared" si="1"/>
        <v>0</v>
      </c>
      <c r="AP34" s="208">
        <f t="shared" si="1"/>
        <v>0</v>
      </c>
      <c r="AQ34" s="208">
        <f t="shared" si="1"/>
        <v>0</v>
      </c>
      <c r="AR34" s="208">
        <f t="shared" si="1"/>
        <v>0</v>
      </c>
      <c r="AS34" s="208">
        <f t="shared" si="1"/>
        <v>0</v>
      </c>
      <c r="AT34" s="208">
        <f t="shared" si="1"/>
        <v>0</v>
      </c>
      <c r="AU34" s="208">
        <f t="shared" si="1"/>
        <v>0</v>
      </c>
      <c r="AV34" s="208">
        <f t="shared" si="1"/>
        <v>0</v>
      </c>
      <c r="AW34" s="208">
        <f t="shared" si="1"/>
        <v>0</v>
      </c>
      <c r="AX34" s="208">
        <f t="shared" si="1"/>
        <v>0</v>
      </c>
      <c r="AY34" s="208">
        <f t="shared" si="1"/>
        <v>0</v>
      </c>
      <c r="AZ34" s="208">
        <f t="shared" si="1"/>
        <v>0</v>
      </c>
      <c r="BA34" s="208">
        <f t="shared" si="1"/>
        <v>0</v>
      </c>
      <c r="BB34" s="208">
        <f t="shared" si="1"/>
        <v>0</v>
      </c>
      <c r="BC34" s="208">
        <f t="shared" si="1"/>
        <v>0</v>
      </c>
      <c r="BD34" s="208">
        <f t="shared" si="1"/>
        <v>0</v>
      </c>
      <c r="BE34" s="208">
        <f t="shared" si="1"/>
        <v>0</v>
      </c>
      <c r="BF34" s="208">
        <f t="shared" si="1"/>
        <v>0</v>
      </c>
      <c r="BG34" s="208">
        <f t="shared" si="1"/>
        <v>0</v>
      </c>
      <c r="BH34" s="208">
        <f t="shared" si="1"/>
        <v>0</v>
      </c>
      <c r="BI34" s="208">
        <f t="shared" si="1"/>
        <v>0</v>
      </c>
      <c r="BJ34" s="208">
        <f t="shared" si="1"/>
        <v>0</v>
      </c>
    </row>
    <row r="36" spans="1:62">
      <c r="B36" s="146"/>
      <c r="C36" s="146"/>
      <c r="D36" s="146"/>
      <c r="E36" s="146"/>
      <c r="F36" s="449"/>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row>
    <row r="37" spans="1:62">
      <c r="B37" s="146"/>
      <c r="C37" s="146"/>
      <c r="D37" s="146"/>
      <c r="E37" s="146"/>
      <c r="F37" s="449"/>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row>
    <row r="38" spans="1:62" ht="18">
      <c r="B38" s="201" t="s">
        <v>476</v>
      </c>
      <c r="C38" s="146"/>
      <c r="D38" s="146"/>
      <c r="E38" s="146"/>
      <c r="F38" s="449"/>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row>
    <row r="39" spans="1:62">
      <c r="B39" s="167"/>
      <c r="C39" s="390" t="s">
        <v>477</v>
      </c>
      <c r="D39" s="390" t="s">
        <v>478</v>
      </c>
      <c r="E39" s="146"/>
      <c r="F39" s="449"/>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row>
    <row r="40" spans="1:62">
      <c r="B40" s="391" t="s">
        <v>479</v>
      </c>
      <c r="C40" s="392">
        <f>D40</f>
        <v>4.4999999999999998E-2</v>
      </c>
      <c r="D40" s="389">
        <v>4.4999999999999998E-2</v>
      </c>
      <c r="E40" s="2" t="s">
        <v>480</v>
      </c>
      <c r="F40" s="449"/>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row>
    <row r="41" spans="1:62">
      <c r="B41" s="391" t="s">
        <v>481</v>
      </c>
      <c r="C41" s="392">
        <f>D41</f>
        <v>9.4600000000000004E-2</v>
      </c>
      <c r="D41" s="389">
        <v>9.4600000000000004E-2</v>
      </c>
      <c r="E41" s="2" t="s">
        <v>482</v>
      </c>
      <c r="F41" s="449"/>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row>
    <row r="42" spans="1:62">
      <c r="B42" s="391" t="s">
        <v>483</v>
      </c>
      <c r="C42" s="389">
        <f>C41-C40</f>
        <v>4.9600000000000005E-2</v>
      </c>
      <c r="D42" s="418">
        <f>D41-D40</f>
        <v>4.9600000000000005E-2</v>
      </c>
      <c r="E42" s="146"/>
      <c r="F42" s="449"/>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row>
    <row r="43" spans="1:62">
      <c r="B43" s="391" t="s">
        <v>484</v>
      </c>
      <c r="C43" s="392">
        <f>D43</f>
        <v>2.5000000000000001E-3</v>
      </c>
      <c r="D43" s="518">
        <v>2.5000000000000001E-3</v>
      </c>
      <c r="E43" s="146"/>
      <c r="F43" s="449"/>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row>
    <row r="44" spans="1:62" ht="25.5" customHeight="1">
      <c r="B44" s="699" t="s">
        <v>485</v>
      </c>
      <c r="C44" s="699"/>
      <c r="D44" s="699"/>
      <c r="E44" s="699"/>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row>
    <row r="46" spans="1:62" ht="13.5" thickBot="1">
      <c r="B46" s="16" t="s">
        <v>486</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row>
    <row r="47" spans="1:62" ht="13.5" thickTop="1">
      <c r="B47" s="215" t="s">
        <v>70</v>
      </c>
      <c r="C47" s="316" t="s">
        <v>332</v>
      </c>
      <c r="D47" s="316" t="s">
        <v>333</v>
      </c>
      <c r="E47" s="316" t="s">
        <v>334</v>
      </c>
      <c r="F47" s="316" t="s">
        <v>335</v>
      </c>
      <c r="G47" s="317" t="s">
        <v>336</v>
      </c>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row>
    <row r="48" spans="1:62">
      <c r="B48" s="519" t="str">
        <f>B13</f>
        <v>Despesas pré-operacionais (vem de outra planilha 1)</v>
      </c>
      <c r="C48" s="520">
        <f t="shared" ref="C48:C68" si="2">SUM(C13:N13)</f>
        <v>0</v>
      </c>
      <c r="D48" s="520">
        <f t="shared" ref="D48:D68" si="3">SUM(O13:Z13)</f>
        <v>0</v>
      </c>
      <c r="E48" s="520">
        <f>SUM(AA13:AL13)</f>
        <v>0</v>
      </c>
      <c r="F48" s="520">
        <f t="shared" ref="F48:F68" si="4">SUM(AM13:AX13)</f>
        <v>0</v>
      </c>
      <c r="G48" s="521">
        <f>SUM(AY13:BJ13)</f>
        <v>0</v>
      </c>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row>
    <row r="49" spans="2:7">
      <c r="B49" s="519" t="str">
        <f>IF(B14&lt;&gt;"",B14,"")</f>
        <v/>
      </c>
      <c r="C49" s="520">
        <f t="shared" si="2"/>
        <v>0</v>
      </c>
      <c r="D49" s="520">
        <f t="shared" si="3"/>
        <v>0</v>
      </c>
      <c r="E49" s="520">
        <f t="shared" ref="E49:E68" si="5">SUM(AA14:AL14)</f>
        <v>0</v>
      </c>
      <c r="F49" s="520">
        <f t="shared" si="4"/>
        <v>0</v>
      </c>
      <c r="G49" s="521">
        <f t="shared" ref="G49:G68" si="6">SUM(AY14:BJ14)</f>
        <v>0</v>
      </c>
    </row>
    <row r="50" spans="2:7">
      <c r="B50" s="519" t="str">
        <f t="shared" ref="B50:B68" si="7">IF(B15&lt;&gt;"",B15,"")</f>
        <v/>
      </c>
      <c r="C50" s="520">
        <f t="shared" si="2"/>
        <v>0</v>
      </c>
      <c r="D50" s="520">
        <f t="shared" si="3"/>
        <v>0</v>
      </c>
      <c r="E50" s="520">
        <f t="shared" si="5"/>
        <v>0</v>
      </c>
      <c r="F50" s="520">
        <f t="shared" si="4"/>
        <v>0</v>
      </c>
      <c r="G50" s="521">
        <f t="shared" si="6"/>
        <v>0</v>
      </c>
    </row>
    <row r="51" spans="2:7">
      <c r="B51" s="519" t="str">
        <f t="shared" si="7"/>
        <v/>
      </c>
      <c r="C51" s="520">
        <f t="shared" si="2"/>
        <v>0</v>
      </c>
      <c r="D51" s="520">
        <f t="shared" si="3"/>
        <v>0</v>
      </c>
      <c r="E51" s="520">
        <f t="shared" si="5"/>
        <v>0</v>
      </c>
      <c r="F51" s="520">
        <f t="shared" si="4"/>
        <v>0</v>
      </c>
      <c r="G51" s="521">
        <f t="shared" si="6"/>
        <v>0</v>
      </c>
    </row>
    <row r="52" spans="2:7">
      <c r="B52" s="519" t="str">
        <f t="shared" si="7"/>
        <v/>
      </c>
      <c r="C52" s="520">
        <f t="shared" si="2"/>
        <v>0</v>
      </c>
      <c r="D52" s="520">
        <f t="shared" si="3"/>
        <v>0</v>
      </c>
      <c r="E52" s="520">
        <f t="shared" si="5"/>
        <v>0</v>
      </c>
      <c r="F52" s="520">
        <f t="shared" si="4"/>
        <v>0</v>
      </c>
      <c r="G52" s="521">
        <f t="shared" si="6"/>
        <v>0</v>
      </c>
    </row>
    <row r="53" spans="2:7">
      <c r="B53" s="519" t="str">
        <f t="shared" si="7"/>
        <v/>
      </c>
      <c r="C53" s="520">
        <f t="shared" si="2"/>
        <v>0</v>
      </c>
      <c r="D53" s="520">
        <f t="shared" si="3"/>
        <v>0</v>
      </c>
      <c r="E53" s="520">
        <f t="shared" si="5"/>
        <v>0</v>
      </c>
      <c r="F53" s="520">
        <f t="shared" si="4"/>
        <v>0</v>
      </c>
      <c r="G53" s="521">
        <f t="shared" si="6"/>
        <v>0</v>
      </c>
    </row>
    <row r="54" spans="2:7">
      <c r="B54" s="519" t="str">
        <f t="shared" si="7"/>
        <v/>
      </c>
      <c r="C54" s="520">
        <f t="shared" si="2"/>
        <v>0</v>
      </c>
      <c r="D54" s="520">
        <f t="shared" si="3"/>
        <v>0</v>
      </c>
      <c r="E54" s="520">
        <f t="shared" si="5"/>
        <v>0</v>
      </c>
      <c r="F54" s="520">
        <f t="shared" si="4"/>
        <v>0</v>
      </c>
      <c r="G54" s="521">
        <f t="shared" si="6"/>
        <v>0</v>
      </c>
    </row>
    <row r="55" spans="2:7">
      <c r="B55" s="519" t="str">
        <f t="shared" si="7"/>
        <v/>
      </c>
      <c r="C55" s="520">
        <f t="shared" si="2"/>
        <v>0</v>
      </c>
      <c r="D55" s="520">
        <f t="shared" si="3"/>
        <v>0</v>
      </c>
      <c r="E55" s="520">
        <f t="shared" si="5"/>
        <v>0</v>
      </c>
      <c r="F55" s="520">
        <f t="shared" si="4"/>
        <v>0</v>
      </c>
      <c r="G55" s="521">
        <f t="shared" si="6"/>
        <v>0</v>
      </c>
    </row>
    <row r="56" spans="2:7">
      <c r="B56" s="519" t="str">
        <f t="shared" si="7"/>
        <v/>
      </c>
      <c r="C56" s="520">
        <f t="shared" si="2"/>
        <v>0</v>
      </c>
      <c r="D56" s="520">
        <f t="shared" si="3"/>
        <v>0</v>
      </c>
      <c r="E56" s="520">
        <f t="shared" si="5"/>
        <v>0</v>
      </c>
      <c r="F56" s="520">
        <f t="shared" si="4"/>
        <v>0</v>
      </c>
      <c r="G56" s="521">
        <f t="shared" si="6"/>
        <v>0</v>
      </c>
    </row>
    <row r="57" spans="2:7">
      <c r="B57" s="519" t="str">
        <f t="shared" si="7"/>
        <v/>
      </c>
      <c r="C57" s="520">
        <f t="shared" si="2"/>
        <v>0</v>
      </c>
      <c r="D57" s="520">
        <f t="shared" si="3"/>
        <v>0</v>
      </c>
      <c r="E57" s="520">
        <f t="shared" si="5"/>
        <v>0</v>
      </c>
      <c r="F57" s="520">
        <f t="shared" si="4"/>
        <v>0</v>
      </c>
      <c r="G57" s="521">
        <f t="shared" si="6"/>
        <v>0</v>
      </c>
    </row>
    <row r="58" spans="2:7">
      <c r="B58" s="519" t="str">
        <f t="shared" si="7"/>
        <v/>
      </c>
      <c r="C58" s="520">
        <f t="shared" si="2"/>
        <v>0</v>
      </c>
      <c r="D58" s="520">
        <f t="shared" si="3"/>
        <v>0</v>
      </c>
      <c r="E58" s="520">
        <f t="shared" si="5"/>
        <v>0</v>
      </c>
      <c r="F58" s="520">
        <f t="shared" si="4"/>
        <v>0</v>
      </c>
      <c r="G58" s="521">
        <f t="shared" si="6"/>
        <v>0</v>
      </c>
    </row>
    <row r="59" spans="2:7">
      <c r="B59" s="519" t="str">
        <f t="shared" si="7"/>
        <v/>
      </c>
      <c r="C59" s="520">
        <f t="shared" si="2"/>
        <v>0</v>
      </c>
      <c r="D59" s="520">
        <f t="shared" si="3"/>
        <v>0</v>
      </c>
      <c r="E59" s="520">
        <f t="shared" si="5"/>
        <v>0</v>
      </c>
      <c r="F59" s="520">
        <f t="shared" si="4"/>
        <v>0</v>
      </c>
      <c r="G59" s="521">
        <f t="shared" si="6"/>
        <v>0</v>
      </c>
    </row>
    <row r="60" spans="2:7">
      <c r="B60" s="519" t="str">
        <f t="shared" si="7"/>
        <v/>
      </c>
      <c r="C60" s="520">
        <f t="shared" si="2"/>
        <v>0</v>
      </c>
      <c r="D60" s="520">
        <f t="shared" si="3"/>
        <v>0</v>
      </c>
      <c r="E60" s="520">
        <f t="shared" si="5"/>
        <v>0</v>
      </c>
      <c r="F60" s="520">
        <f t="shared" si="4"/>
        <v>0</v>
      </c>
      <c r="G60" s="521">
        <f t="shared" si="6"/>
        <v>0</v>
      </c>
    </row>
    <row r="61" spans="2:7">
      <c r="B61" s="519" t="str">
        <f t="shared" si="7"/>
        <v/>
      </c>
      <c r="C61" s="520">
        <f t="shared" si="2"/>
        <v>0</v>
      </c>
      <c r="D61" s="520">
        <f t="shared" si="3"/>
        <v>0</v>
      </c>
      <c r="E61" s="520">
        <f t="shared" si="5"/>
        <v>0</v>
      </c>
      <c r="F61" s="520">
        <f t="shared" si="4"/>
        <v>0</v>
      </c>
      <c r="G61" s="521">
        <f t="shared" si="6"/>
        <v>0</v>
      </c>
    </row>
    <row r="62" spans="2:7">
      <c r="B62" s="519" t="str">
        <f t="shared" si="7"/>
        <v/>
      </c>
      <c r="C62" s="520">
        <f t="shared" si="2"/>
        <v>0</v>
      </c>
      <c r="D62" s="520">
        <f t="shared" si="3"/>
        <v>0</v>
      </c>
      <c r="E62" s="520">
        <f t="shared" si="5"/>
        <v>0</v>
      </c>
      <c r="F62" s="520">
        <f t="shared" si="4"/>
        <v>0</v>
      </c>
      <c r="G62" s="521">
        <f t="shared" si="6"/>
        <v>0</v>
      </c>
    </row>
    <row r="63" spans="2:7">
      <c r="B63" s="519" t="str">
        <f t="shared" si="7"/>
        <v/>
      </c>
      <c r="C63" s="520">
        <f t="shared" si="2"/>
        <v>0</v>
      </c>
      <c r="D63" s="520">
        <f t="shared" si="3"/>
        <v>0</v>
      </c>
      <c r="E63" s="520">
        <f t="shared" si="5"/>
        <v>0</v>
      </c>
      <c r="F63" s="520">
        <f t="shared" si="4"/>
        <v>0</v>
      </c>
      <c r="G63" s="521">
        <f t="shared" si="6"/>
        <v>0</v>
      </c>
    </row>
    <row r="64" spans="2:7">
      <c r="B64" s="519" t="str">
        <f t="shared" si="7"/>
        <v/>
      </c>
      <c r="C64" s="520">
        <f t="shared" si="2"/>
        <v>0</v>
      </c>
      <c r="D64" s="520">
        <f t="shared" si="3"/>
        <v>0</v>
      </c>
      <c r="E64" s="520">
        <f t="shared" si="5"/>
        <v>0</v>
      </c>
      <c r="F64" s="520">
        <f t="shared" si="4"/>
        <v>0</v>
      </c>
      <c r="G64" s="521">
        <f t="shared" si="6"/>
        <v>0</v>
      </c>
    </row>
    <row r="65" spans="2:7">
      <c r="B65" s="519" t="str">
        <f t="shared" si="7"/>
        <v/>
      </c>
      <c r="C65" s="520">
        <f t="shared" si="2"/>
        <v>0</v>
      </c>
      <c r="D65" s="520">
        <f t="shared" si="3"/>
        <v>0</v>
      </c>
      <c r="E65" s="520">
        <f t="shared" si="5"/>
        <v>0</v>
      </c>
      <c r="F65" s="520">
        <f t="shared" si="4"/>
        <v>0</v>
      </c>
      <c r="G65" s="521">
        <f t="shared" si="6"/>
        <v>0</v>
      </c>
    </row>
    <row r="66" spans="2:7">
      <c r="B66" s="519" t="str">
        <f t="shared" si="7"/>
        <v/>
      </c>
      <c r="C66" s="520">
        <f t="shared" si="2"/>
        <v>0</v>
      </c>
      <c r="D66" s="520">
        <f t="shared" si="3"/>
        <v>0</v>
      </c>
      <c r="E66" s="520">
        <f t="shared" si="5"/>
        <v>0</v>
      </c>
      <c r="F66" s="520">
        <f t="shared" si="4"/>
        <v>0</v>
      </c>
      <c r="G66" s="521">
        <f t="shared" si="6"/>
        <v>0</v>
      </c>
    </row>
    <row r="67" spans="2:7">
      <c r="B67" s="519" t="str">
        <f t="shared" si="7"/>
        <v/>
      </c>
      <c r="C67" s="520">
        <f t="shared" si="2"/>
        <v>0</v>
      </c>
      <c r="D67" s="520">
        <f t="shared" si="3"/>
        <v>0</v>
      </c>
      <c r="E67" s="520">
        <f t="shared" si="5"/>
        <v>0</v>
      </c>
      <c r="F67" s="520">
        <f t="shared" si="4"/>
        <v>0</v>
      </c>
      <c r="G67" s="521">
        <f t="shared" si="6"/>
        <v>0</v>
      </c>
    </row>
    <row r="68" spans="2:7">
      <c r="B68" s="519" t="str">
        <f t="shared" si="7"/>
        <v/>
      </c>
      <c r="C68" s="520">
        <f t="shared" si="2"/>
        <v>0</v>
      </c>
      <c r="D68" s="520">
        <f t="shared" si="3"/>
        <v>0</v>
      </c>
      <c r="E68" s="520">
        <f t="shared" si="5"/>
        <v>0</v>
      </c>
      <c r="F68" s="520">
        <f t="shared" si="4"/>
        <v>0</v>
      </c>
      <c r="G68" s="521">
        <f t="shared" si="6"/>
        <v>0</v>
      </c>
    </row>
    <row r="69" spans="2:7">
      <c r="B69" s="318" t="s">
        <v>487</v>
      </c>
      <c r="C69" s="319">
        <f>SUM(C48:C68)</f>
        <v>0</v>
      </c>
      <c r="D69" s="319">
        <f>SUM(D48:D68)</f>
        <v>0</v>
      </c>
      <c r="E69" s="319">
        <f>SUM(E48:E68)</f>
        <v>0</v>
      </c>
      <c r="F69" s="319">
        <f>SUM(F48:F68)</f>
        <v>0</v>
      </c>
      <c r="G69" s="320">
        <f>SUM(G48:G68)</f>
        <v>0</v>
      </c>
    </row>
    <row r="70" spans="2:7" ht="13.5" thickBot="1">
      <c r="B70" s="321" t="s">
        <v>488</v>
      </c>
      <c r="C70" s="522">
        <f>C69</f>
        <v>0</v>
      </c>
      <c r="D70" s="523">
        <f>D69/(1+C42)</f>
        <v>0</v>
      </c>
      <c r="E70" s="524">
        <f>E69/POWER(1+C42,2)</f>
        <v>0</v>
      </c>
      <c r="F70" s="524">
        <f>F69/POWER(1+$C$42,3)</f>
        <v>0</v>
      </c>
      <c r="G70" s="525">
        <f>G69/POWER(1+$C$42,4)</f>
        <v>0</v>
      </c>
    </row>
    <row r="71" spans="2:7" ht="13.5" thickTop="1">
      <c r="B71" s="146"/>
      <c r="C71" s="146"/>
      <c r="D71" s="146"/>
      <c r="E71" s="146"/>
      <c r="F71" s="146"/>
      <c r="G71" s="146"/>
    </row>
    <row r="77" spans="2:7">
      <c r="B77" s="2"/>
      <c r="C77" s="146"/>
      <c r="D77" s="146"/>
      <c r="E77" s="146"/>
      <c r="F77" s="146"/>
      <c r="G77" s="146"/>
    </row>
  </sheetData>
  <sheetProtection sheet="1" objects="1" scenarios="1" formatCells="0" formatColumns="0" formatRows="0"/>
  <mergeCells count="4">
    <mergeCell ref="B44:E44"/>
    <mergeCell ref="B2:E4"/>
    <mergeCell ref="B5:E6"/>
    <mergeCell ref="B7:E9"/>
  </mergeCells>
  <phoneticPr fontId="0" type="noConversion"/>
  <pageMargins left="0.70866141732283472" right="0.70866141732283472" top="0.74803149606299213" bottom="0.74803149606299213" header="0.31496062992125984" footer="0.31496062992125984"/>
  <pageSetup paperSize="9" scale="47" orientation="landscape" horizontalDpi="4294967295"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BI36"/>
  <sheetViews>
    <sheetView workbookViewId="0">
      <selection activeCell="B8" sqref="B8:B14"/>
    </sheetView>
  </sheetViews>
  <sheetFormatPr defaultColWidth="10.85546875" defaultRowHeight="12.75"/>
  <cols>
    <col min="1" max="1" width="31" style="2" customWidth="1"/>
    <col min="2" max="2" width="26.28515625" style="2" customWidth="1"/>
    <col min="3" max="61" width="19.140625" style="2" customWidth="1"/>
    <col min="62" max="16384" width="10.85546875" style="2"/>
  </cols>
  <sheetData>
    <row r="1" spans="1:61" ht="26.25" thickBot="1">
      <c r="A1" s="154" t="s">
        <v>127</v>
      </c>
      <c r="B1" s="155">
        <v>1</v>
      </c>
      <c r="C1" s="155">
        <v>2</v>
      </c>
      <c r="D1" s="155">
        <v>3</v>
      </c>
      <c r="E1" s="155">
        <v>4</v>
      </c>
      <c r="F1" s="155">
        <v>5</v>
      </c>
      <c r="G1" s="155">
        <v>6</v>
      </c>
      <c r="H1" s="155">
        <v>7</v>
      </c>
      <c r="I1" s="155">
        <v>8</v>
      </c>
      <c r="J1" s="155">
        <v>9</v>
      </c>
      <c r="K1" s="155">
        <v>10</v>
      </c>
      <c r="L1" s="155">
        <v>11</v>
      </c>
      <c r="M1" s="155">
        <v>12</v>
      </c>
      <c r="N1" s="155">
        <v>13</v>
      </c>
      <c r="O1" s="155">
        <v>14</v>
      </c>
      <c r="P1" s="155">
        <v>15</v>
      </c>
      <c r="Q1" s="155">
        <v>16</v>
      </c>
      <c r="R1" s="155">
        <v>17</v>
      </c>
      <c r="S1" s="155">
        <v>18</v>
      </c>
      <c r="T1" s="155">
        <v>19</v>
      </c>
      <c r="U1" s="155">
        <v>20</v>
      </c>
      <c r="V1" s="155">
        <v>21</v>
      </c>
      <c r="W1" s="155">
        <v>22</v>
      </c>
      <c r="X1" s="155">
        <v>23</v>
      </c>
      <c r="Y1" s="155">
        <v>24</v>
      </c>
      <c r="Z1" s="155">
        <v>25</v>
      </c>
      <c r="AA1" s="155">
        <v>26</v>
      </c>
      <c r="AB1" s="155">
        <v>27</v>
      </c>
      <c r="AC1" s="155">
        <v>28</v>
      </c>
      <c r="AD1" s="155">
        <v>29</v>
      </c>
      <c r="AE1" s="155">
        <v>30</v>
      </c>
      <c r="AF1" s="155">
        <v>31</v>
      </c>
      <c r="AG1" s="155">
        <v>32</v>
      </c>
      <c r="AH1" s="155">
        <v>33</v>
      </c>
      <c r="AI1" s="155">
        <v>34</v>
      </c>
      <c r="AJ1" s="155">
        <v>35</v>
      </c>
      <c r="AK1" s="155">
        <v>36</v>
      </c>
      <c r="AL1" s="155">
        <v>37</v>
      </c>
      <c r="AM1" s="155">
        <v>38</v>
      </c>
      <c r="AN1" s="155">
        <v>39</v>
      </c>
      <c r="AO1" s="155">
        <v>40</v>
      </c>
      <c r="AP1" s="155">
        <v>41</v>
      </c>
      <c r="AQ1" s="155">
        <v>42</v>
      </c>
      <c r="AR1" s="155">
        <v>43</v>
      </c>
      <c r="AS1" s="155">
        <v>44</v>
      </c>
      <c r="AT1" s="155">
        <v>45</v>
      </c>
      <c r="AU1" s="155">
        <v>46</v>
      </c>
      <c r="AV1" s="155">
        <v>47</v>
      </c>
      <c r="AW1" s="155">
        <v>48</v>
      </c>
      <c r="AX1" s="155">
        <v>49</v>
      </c>
      <c r="AY1" s="155">
        <v>50</v>
      </c>
      <c r="AZ1" s="155">
        <v>51</v>
      </c>
      <c r="BA1" s="155">
        <v>52</v>
      </c>
      <c r="BB1" s="155">
        <v>53</v>
      </c>
      <c r="BC1" s="155">
        <v>54</v>
      </c>
      <c r="BD1" s="155">
        <v>55</v>
      </c>
      <c r="BE1" s="155">
        <v>56</v>
      </c>
      <c r="BF1" s="155">
        <v>57</v>
      </c>
      <c r="BG1" s="155">
        <v>58</v>
      </c>
      <c r="BH1" s="155">
        <v>59</v>
      </c>
      <c r="BI1" s="155">
        <v>60</v>
      </c>
    </row>
    <row r="2" spans="1:61" s="146" customFormat="1" ht="18.75" thickTop="1">
      <c r="A2" s="212" t="s">
        <v>455</v>
      </c>
    </row>
    <row r="3" spans="1:61" s="146" customFormat="1">
      <c r="A3" s="711" t="s">
        <v>489</v>
      </c>
      <c r="B3" s="702"/>
      <c r="C3" s="702"/>
      <c r="D3" s="702"/>
      <c r="E3" s="702"/>
    </row>
    <row r="4" spans="1:61">
      <c r="A4" s="702"/>
      <c r="B4" s="702"/>
      <c r="C4" s="702"/>
      <c r="D4" s="702"/>
      <c r="E4" s="702"/>
    </row>
    <row r="5" spans="1:61">
      <c r="A5" s="447"/>
      <c r="B5" s="447"/>
      <c r="C5" s="447"/>
      <c r="D5" s="447"/>
      <c r="E5" s="447"/>
    </row>
    <row r="6" spans="1:61">
      <c r="A6" s="447"/>
      <c r="B6" s="447"/>
      <c r="C6" s="447"/>
      <c r="D6" s="447"/>
      <c r="E6" s="447"/>
    </row>
    <row r="7" spans="1:61" ht="18">
      <c r="A7" s="158" t="s">
        <v>490</v>
      </c>
      <c r="B7" s="447"/>
      <c r="C7" s="447"/>
      <c r="D7" s="447"/>
      <c r="E7" s="447"/>
    </row>
    <row r="8" spans="1:61">
      <c r="A8" s="307" t="s">
        <v>491</v>
      </c>
      <c r="B8" s="308"/>
      <c r="C8" s="309" t="s">
        <v>492</v>
      </c>
      <c r="D8" s="447"/>
      <c r="E8" s="447"/>
    </row>
    <row r="9" spans="1:61">
      <c r="A9" s="307" t="s">
        <v>493</v>
      </c>
      <c r="B9" s="312"/>
      <c r="C9" s="309" t="s">
        <v>494</v>
      </c>
      <c r="D9" s="447"/>
      <c r="E9" s="447"/>
    </row>
    <row r="10" spans="1:61">
      <c r="A10" s="307" t="s">
        <v>495</v>
      </c>
      <c r="B10" s="312"/>
      <c r="C10" s="309" t="s">
        <v>496</v>
      </c>
      <c r="D10" s="447"/>
      <c r="E10" s="447"/>
    </row>
    <row r="11" spans="1:61">
      <c r="A11" s="307" t="s">
        <v>497</v>
      </c>
      <c r="B11" s="312"/>
      <c r="C11" s="309" t="s">
        <v>498</v>
      </c>
      <c r="D11" s="447"/>
      <c r="E11" s="447"/>
    </row>
    <row r="12" spans="1:61">
      <c r="A12" s="307" t="s">
        <v>499</v>
      </c>
      <c r="B12" s="310"/>
      <c r="C12" s="309" t="s">
        <v>500</v>
      </c>
      <c r="D12" s="447"/>
      <c r="E12" s="447"/>
    </row>
    <row r="13" spans="1:61">
      <c r="A13" s="307" t="s">
        <v>501</v>
      </c>
      <c r="B13" s="310"/>
      <c r="C13" s="309" t="s">
        <v>502</v>
      </c>
      <c r="D13" s="447"/>
      <c r="E13" s="447"/>
    </row>
    <row r="14" spans="1:61" ht="25.5">
      <c r="A14" s="307" t="s">
        <v>503</v>
      </c>
      <c r="B14" s="308"/>
      <c r="C14" s="309" t="s">
        <v>504</v>
      </c>
      <c r="D14" s="233"/>
      <c r="E14" s="233"/>
    </row>
    <row r="15" spans="1:61">
      <c r="A15" s="447"/>
      <c r="B15" s="447"/>
      <c r="C15" s="447"/>
      <c r="D15" s="447"/>
      <c r="E15" s="447"/>
    </row>
    <row r="16" spans="1:61">
      <c r="A16" s="313" t="s">
        <v>505</v>
      </c>
      <c r="B16" s="340" t="e">
        <f>-PMT(B12,B9,(B8-((PMT(B12,B9,B8)+(B8/B9))*B11)))</f>
        <v>#NUM!</v>
      </c>
      <c r="C16" s="447"/>
      <c r="D16" s="447"/>
      <c r="E16" s="447"/>
    </row>
    <row r="17" spans="1:61">
      <c r="A17" s="448"/>
      <c r="B17" s="311"/>
      <c r="C17" s="447"/>
      <c r="D17" s="447"/>
      <c r="E17" s="447"/>
    </row>
    <row r="18" spans="1:61">
      <c r="A18" s="447"/>
      <c r="B18" s="447"/>
      <c r="C18" s="447"/>
      <c r="D18" s="447"/>
      <c r="E18" s="447"/>
    </row>
    <row r="19" spans="1:61" ht="18">
      <c r="A19" s="158" t="s">
        <v>506</v>
      </c>
      <c r="B19" s="733" t="s">
        <v>458</v>
      </c>
      <c r="C19" s="733"/>
      <c r="D19" s="733"/>
      <c r="E19" s="447"/>
    </row>
    <row r="20" spans="1:61">
      <c r="A20" s="213" t="s">
        <v>459</v>
      </c>
      <c r="B20" s="202" t="s">
        <v>258</v>
      </c>
      <c r="C20" s="202" t="s">
        <v>259</v>
      </c>
      <c r="D20" s="202" t="s">
        <v>260</v>
      </c>
      <c r="E20" s="202" t="s">
        <v>261</v>
      </c>
      <c r="F20" s="202" t="s">
        <v>262</v>
      </c>
      <c r="G20" s="202" t="s">
        <v>263</v>
      </c>
      <c r="H20" s="202" t="s">
        <v>264</v>
      </c>
      <c r="I20" s="202" t="s">
        <v>265</v>
      </c>
      <c r="J20" s="202" t="s">
        <v>266</v>
      </c>
      <c r="K20" s="202" t="s">
        <v>267</v>
      </c>
      <c r="L20" s="202" t="s">
        <v>268</v>
      </c>
      <c r="M20" s="202" t="s">
        <v>269</v>
      </c>
      <c r="N20" s="202" t="s">
        <v>270</v>
      </c>
      <c r="O20" s="202" t="s">
        <v>271</v>
      </c>
      <c r="P20" s="202" t="s">
        <v>272</v>
      </c>
      <c r="Q20" s="202" t="s">
        <v>273</v>
      </c>
      <c r="R20" s="202" t="s">
        <v>274</v>
      </c>
      <c r="S20" s="202" t="s">
        <v>275</v>
      </c>
      <c r="T20" s="202" t="s">
        <v>276</v>
      </c>
      <c r="U20" s="202" t="s">
        <v>277</v>
      </c>
      <c r="V20" s="202" t="s">
        <v>278</v>
      </c>
      <c r="W20" s="202" t="s">
        <v>279</v>
      </c>
      <c r="X20" s="202" t="s">
        <v>280</v>
      </c>
      <c r="Y20" s="202" t="s">
        <v>281</v>
      </c>
      <c r="Z20" s="202" t="s">
        <v>282</v>
      </c>
      <c r="AA20" s="202" t="s">
        <v>283</v>
      </c>
      <c r="AB20" s="202" t="s">
        <v>284</v>
      </c>
      <c r="AC20" s="202" t="s">
        <v>285</v>
      </c>
      <c r="AD20" s="202" t="s">
        <v>286</v>
      </c>
      <c r="AE20" s="202" t="s">
        <v>287</v>
      </c>
      <c r="AF20" s="202" t="s">
        <v>288</v>
      </c>
      <c r="AG20" s="202" t="s">
        <v>289</v>
      </c>
      <c r="AH20" s="202" t="s">
        <v>290</v>
      </c>
      <c r="AI20" s="202" t="s">
        <v>291</v>
      </c>
      <c r="AJ20" s="202" t="s">
        <v>292</v>
      </c>
      <c r="AK20" s="202" t="s">
        <v>293</v>
      </c>
      <c r="AL20" s="202" t="s">
        <v>294</v>
      </c>
      <c r="AM20" s="202" t="s">
        <v>295</v>
      </c>
      <c r="AN20" s="202" t="s">
        <v>296</v>
      </c>
      <c r="AO20" s="202" t="s">
        <v>297</v>
      </c>
      <c r="AP20" s="202" t="s">
        <v>298</v>
      </c>
      <c r="AQ20" s="202" t="s">
        <v>299</v>
      </c>
      <c r="AR20" s="202" t="s">
        <v>300</v>
      </c>
      <c r="AS20" s="202" t="s">
        <v>301</v>
      </c>
      <c r="AT20" s="202" t="s">
        <v>302</v>
      </c>
      <c r="AU20" s="202" t="s">
        <v>303</v>
      </c>
      <c r="AV20" s="202" t="s">
        <v>304</v>
      </c>
      <c r="AW20" s="202" t="s">
        <v>305</v>
      </c>
      <c r="AX20" s="202" t="s">
        <v>306</v>
      </c>
      <c r="AY20" s="202" t="s">
        <v>307</v>
      </c>
      <c r="AZ20" s="202" t="s">
        <v>308</v>
      </c>
      <c r="BA20" s="202" t="s">
        <v>309</v>
      </c>
      <c r="BB20" s="202" t="s">
        <v>310</v>
      </c>
      <c r="BC20" s="202" t="s">
        <v>311</v>
      </c>
      <c r="BD20" s="202" t="s">
        <v>312</v>
      </c>
      <c r="BE20" s="202" t="s">
        <v>313</v>
      </c>
      <c r="BF20" s="202" t="s">
        <v>314</v>
      </c>
      <c r="BG20" s="202" t="s">
        <v>315</v>
      </c>
      <c r="BH20" s="202" t="s">
        <v>316</v>
      </c>
      <c r="BI20" s="202" t="s">
        <v>317</v>
      </c>
    </row>
    <row r="21" spans="1:61">
      <c r="A21" s="393" t="s">
        <v>507</v>
      </c>
      <c r="B21" s="394">
        <f>IF($B10=B1,$B8,0)</f>
        <v>0</v>
      </c>
      <c r="C21" s="394">
        <f t="shared" ref="C21:BI21" si="0">IF($B10=C1,$B8,0)</f>
        <v>0</v>
      </c>
      <c r="D21" s="394">
        <f t="shared" si="0"/>
        <v>0</v>
      </c>
      <c r="E21" s="394">
        <f t="shared" si="0"/>
        <v>0</v>
      </c>
      <c r="F21" s="394">
        <f t="shared" si="0"/>
        <v>0</v>
      </c>
      <c r="G21" s="394">
        <f t="shared" si="0"/>
        <v>0</v>
      </c>
      <c r="H21" s="394">
        <f t="shared" si="0"/>
        <v>0</v>
      </c>
      <c r="I21" s="394">
        <f t="shared" si="0"/>
        <v>0</v>
      </c>
      <c r="J21" s="394">
        <f t="shared" si="0"/>
        <v>0</v>
      </c>
      <c r="K21" s="394">
        <f t="shared" si="0"/>
        <v>0</v>
      </c>
      <c r="L21" s="394">
        <f t="shared" si="0"/>
        <v>0</v>
      </c>
      <c r="M21" s="394">
        <f t="shared" si="0"/>
        <v>0</v>
      </c>
      <c r="N21" s="394">
        <f t="shared" si="0"/>
        <v>0</v>
      </c>
      <c r="O21" s="394">
        <f t="shared" si="0"/>
        <v>0</v>
      </c>
      <c r="P21" s="394">
        <f t="shared" si="0"/>
        <v>0</v>
      </c>
      <c r="Q21" s="394">
        <f t="shared" si="0"/>
        <v>0</v>
      </c>
      <c r="R21" s="394">
        <f t="shared" si="0"/>
        <v>0</v>
      </c>
      <c r="S21" s="394">
        <f t="shared" si="0"/>
        <v>0</v>
      </c>
      <c r="T21" s="394">
        <f t="shared" si="0"/>
        <v>0</v>
      </c>
      <c r="U21" s="394">
        <f t="shared" si="0"/>
        <v>0</v>
      </c>
      <c r="V21" s="394">
        <f t="shared" si="0"/>
        <v>0</v>
      </c>
      <c r="W21" s="394">
        <f t="shared" si="0"/>
        <v>0</v>
      </c>
      <c r="X21" s="394">
        <f t="shared" si="0"/>
        <v>0</v>
      </c>
      <c r="Y21" s="394">
        <f t="shared" si="0"/>
        <v>0</v>
      </c>
      <c r="Z21" s="394">
        <f t="shared" si="0"/>
        <v>0</v>
      </c>
      <c r="AA21" s="394">
        <f t="shared" si="0"/>
        <v>0</v>
      </c>
      <c r="AB21" s="394">
        <f t="shared" si="0"/>
        <v>0</v>
      </c>
      <c r="AC21" s="394">
        <f t="shared" si="0"/>
        <v>0</v>
      </c>
      <c r="AD21" s="394">
        <f t="shared" si="0"/>
        <v>0</v>
      </c>
      <c r="AE21" s="394">
        <f t="shared" si="0"/>
        <v>0</v>
      </c>
      <c r="AF21" s="394">
        <f t="shared" si="0"/>
        <v>0</v>
      </c>
      <c r="AG21" s="394">
        <f t="shared" si="0"/>
        <v>0</v>
      </c>
      <c r="AH21" s="394">
        <f t="shared" si="0"/>
        <v>0</v>
      </c>
      <c r="AI21" s="394">
        <f t="shared" si="0"/>
        <v>0</v>
      </c>
      <c r="AJ21" s="394">
        <f t="shared" si="0"/>
        <v>0</v>
      </c>
      <c r="AK21" s="394">
        <f t="shared" si="0"/>
        <v>0</v>
      </c>
      <c r="AL21" s="394">
        <f t="shared" si="0"/>
        <v>0</v>
      </c>
      <c r="AM21" s="394">
        <f t="shared" si="0"/>
        <v>0</v>
      </c>
      <c r="AN21" s="394">
        <f t="shared" si="0"/>
        <v>0</v>
      </c>
      <c r="AO21" s="394">
        <f t="shared" si="0"/>
        <v>0</v>
      </c>
      <c r="AP21" s="394">
        <f t="shared" si="0"/>
        <v>0</v>
      </c>
      <c r="AQ21" s="394">
        <f t="shared" si="0"/>
        <v>0</v>
      </c>
      <c r="AR21" s="394">
        <f t="shared" si="0"/>
        <v>0</v>
      </c>
      <c r="AS21" s="394">
        <f t="shared" si="0"/>
        <v>0</v>
      </c>
      <c r="AT21" s="394">
        <f t="shared" si="0"/>
        <v>0</v>
      </c>
      <c r="AU21" s="394">
        <f t="shared" si="0"/>
        <v>0</v>
      </c>
      <c r="AV21" s="394">
        <f t="shared" si="0"/>
        <v>0</v>
      </c>
      <c r="AW21" s="394">
        <f t="shared" si="0"/>
        <v>0</v>
      </c>
      <c r="AX21" s="394">
        <f t="shared" si="0"/>
        <v>0</v>
      </c>
      <c r="AY21" s="394">
        <f t="shared" si="0"/>
        <v>0</v>
      </c>
      <c r="AZ21" s="394">
        <f t="shared" si="0"/>
        <v>0</v>
      </c>
      <c r="BA21" s="394">
        <f t="shared" si="0"/>
        <v>0</v>
      </c>
      <c r="BB21" s="394">
        <f t="shared" si="0"/>
        <v>0</v>
      </c>
      <c r="BC21" s="394">
        <f t="shared" si="0"/>
        <v>0</v>
      </c>
      <c r="BD21" s="394">
        <f t="shared" si="0"/>
        <v>0</v>
      </c>
      <c r="BE21" s="394">
        <f t="shared" si="0"/>
        <v>0</v>
      </c>
      <c r="BF21" s="394">
        <f t="shared" si="0"/>
        <v>0</v>
      </c>
      <c r="BG21" s="394">
        <f t="shared" si="0"/>
        <v>0</v>
      </c>
      <c r="BH21" s="394">
        <f t="shared" si="0"/>
        <v>0</v>
      </c>
      <c r="BI21" s="394">
        <f t="shared" si="0"/>
        <v>0</v>
      </c>
    </row>
    <row r="22" spans="1:61">
      <c r="A22" s="342" t="s">
        <v>508</v>
      </c>
      <c r="B22" s="343">
        <f t="shared" ref="B22:AG22" si="1">SUM(B21:B21)</f>
        <v>0</v>
      </c>
      <c r="C22" s="343">
        <f t="shared" si="1"/>
        <v>0</v>
      </c>
      <c r="D22" s="343">
        <f t="shared" si="1"/>
        <v>0</v>
      </c>
      <c r="E22" s="343">
        <f t="shared" si="1"/>
        <v>0</v>
      </c>
      <c r="F22" s="343">
        <f t="shared" si="1"/>
        <v>0</v>
      </c>
      <c r="G22" s="343">
        <f t="shared" si="1"/>
        <v>0</v>
      </c>
      <c r="H22" s="343">
        <f t="shared" si="1"/>
        <v>0</v>
      </c>
      <c r="I22" s="343">
        <f t="shared" si="1"/>
        <v>0</v>
      </c>
      <c r="J22" s="343">
        <f t="shared" si="1"/>
        <v>0</v>
      </c>
      <c r="K22" s="343">
        <f t="shared" si="1"/>
        <v>0</v>
      </c>
      <c r="L22" s="343">
        <f t="shared" si="1"/>
        <v>0</v>
      </c>
      <c r="M22" s="343">
        <f t="shared" si="1"/>
        <v>0</v>
      </c>
      <c r="N22" s="343">
        <f t="shared" si="1"/>
        <v>0</v>
      </c>
      <c r="O22" s="343">
        <f t="shared" si="1"/>
        <v>0</v>
      </c>
      <c r="P22" s="343">
        <f t="shared" si="1"/>
        <v>0</v>
      </c>
      <c r="Q22" s="343">
        <f t="shared" si="1"/>
        <v>0</v>
      </c>
      <c r="R22" s="343">
        <f t="shared" si="1"/>
        <v>0</v>
      </c>
      <c r="S22" s="343">
        <f t="shared" si="1"/>
        <v>0</v>
      </c>
      <c r="T22" s="343">
        <f t="shared" si="1"/>
        <v>0</v>
      </c>
      <c r="U22" s="343">
        <f t="shared" si="1"/>
        <v>0</v>
      </c>
      <c r="V22" s="343">
        <f t="shared" si="1"/>
        <v>0</v>
      </c>
      <c r="W22" s="343">
        <f t="shared" si="1"/>
        <v>0</v>
      </c>
      <c r="X22" s="343">
        <f t="shared" si="1"/>
        <v>0</v>
      </c>
      <c r="Y22" s="343">
        <f t="shared" si="1"/>
        <v>0</v>
      </c>
      <c r="Z22" s="343">
        <f t="shared" si="1"/>
        <v>0</v>
      </c>
      <c r="AA22" s="343">
        <f t="shared" si="1"/>
        <v>0</v>
      </c>
      <c r="AB22" s="343">
        <f t="shared" si="1"/>
        <v>0</v>
      </c>
      <c r="AC22" s="343">
        <f t="shared" si="1"/>
        <v>0</v>
      </c>
      <c r="AD22" s="343">
        <f t="shared" si="1"/>
        <v>0</v>
      </c>
      <c r="AE22" s="343">
        <f t="shared" si="1"/>
        <v>0</v>
      </c>
      <c r="AF22" s="343">
        <f t="shared" si="1"/>
        <v>0</v>
      </c>
      <c r="AG22" s="343">
        <f t="shared" si="1"/>
        <v>0</v>
      </c>
      <c r="AH22" s="343">
        <f t="shared" ref="AH22:BI22" si="2">SUM(AH21:AH21)</f>
        <v>0</v>
      </c>
      <c r="AI22" s="343">
        <f t="shared" si="2"/>
        <v>0</v>
      </c>
      <c r="AJ22" s="343">
        <f t="shared" si="2"/>
        <v>0</v>
      </c>
      <c r="AK22" s="343">
        <f t="shared" si="2"/>
        <v>0</v>
      </c>
      <c r="AL22" s="343">
        <f t="shared" si="2"/>
        <v>0</v>
      </c>
      <c r="AM22" s="343">
        <f t="shared" si="2"/>
        <v>0</v>
      </c>
      <c r="AN22" s="343">
        <f t="shared" si="2"/>
        <v>0</v>
      </c>
      <c r="AO22" s="343">
        <f t="shared" si="2"/>
        <v>0</v>
      </c>
      <c r="AP22" s="343">
        <f t="shared" si="2"/>
        <v>0</v>
      </c>
      <c r="AQ22" s="343">
        <f t="shared" si="2"/>
        <v>0</v>
      </c>
      <c r="AR22" s="343">
        <f t="shared" si="2"/>
        <v>0</v>
      </c>
      <c r="AS22" s="343">
        <f t="shared" si="2"/>
        <v>0</v>
      </c>
      <c r="AT22" s="343">
        <f t="shared" si="2"/>
        <v>0</v>
      </c>
      <c r="AU22" s="343">
        <f t="shared" si="2"/>
        <v>0</v>
      </c>
      <c r="AV22" s="343">
        <f t="shared" si="2"/>
        <v>0</v>
      </c>
      <c r="AW22" s="343">
        <f t="shared" si="2"/>
        <v>0</v>
      </c>
      <c r="AX22" s="343">
        <f t="shared" si="2"/>
        <v>0</v>
      </c>
      <c r="AY22" s="343">
        <f t="shared" si="2"/>
        <v>0</v>
      </c>
      <c r="AZ22" s="343">
        <f t="shared" si="2"/>
        <v>0</v>
      </c>
      <c r="BA22" s="343">
        <f t="shared" si="2"/>
        <v>0</v>
      </c>
      <c r="BB22" s="343">
        <f t="shared" si="2"/>
        <v>0</v>
      </c>
      <c r="BC22" s="343">
        <f t="shared" si="2"/>
        <v>0</v>
      </c>
      <c r="BD22" s="343">
        <f t="shared" si="2"/>
        <v>0</v>
      </c>
      <c r="BE22" s="343">
        <f t="shared" si="2"/>
        <v>0</v>
      </c>
      <c r="BF22" s="343">
        <f t="shared" si="2"/>
        <v>0</v>
      </c>
      <c r="BG22" s="343">
        <f t="shared" si="2"/>
        <v>0</v>
      </c>
      <c r="BH22" s="343">
        <f t="shared" si="2"/>
        <v>0</v>
      </c>
      <c r="BI22" s="343">
        <f t="shared" si="2"/>
        <v>0</v>
      </c>
    </row>
    <row r="23" spans="1:6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8">
      <c r="A24" s="158" t="s">
        <v>509</v>
      </c>
      <c r="B24" s="733" t="s">
        <v>458</v>
      </c>
      <c r="C24" s="733"/>
      <c r="D24" s="733"/>
      <c r="E24" s="447"/>
    </row>
    <row r="25" spans="1:61">
      <c r="A25" s="213" t="s">
        <v>459</v>
      </c>
      <c r="B25" s="202" t="s">
        <v>258</v>
      </c>
      <c r="C25" s="202" t="s">
        <v>259</v>
      </c>
      <c r="D25" s="202" t="s">
        <v>260</v>
      </c>
      <c r="E25" s="202" t="s">
        <v>261</v>
      </c>
      <c r="F25" s="202" t="s">
        <v>262</v>
      </c>
      <c r="G25" s="202" t="s">
        <v>263</v>
      </c>
      <c r="H25" s="202" t="s">
        <v>264</v>
      </c>
      <c r="I25" s="202" t="s">
        <v>265</v>
      </c>
      <c r="J25" s="202" t="s">
        <v>266</v>
      </c>
      <c r="K25" s="202" t="s">
        <v>267</v>
      </c>
      <c r="L25" s="202" t="s">
        <v>268</v>
      </c>
      <c r="M25" s="202" t="s">
        <v>269</v>
      </c>
      <c r="N25" s="202" t="s">
        <v>270</v>
      </c>
      <c r="O25" s="202" t="s">
        <v>271</v>
      </c>
      <c r="P25" s="202" t="s">
        <v>272</v>
      </c>
      <c r="Q25" s="202" t="s">
        <v>273</v>
      </c>
      <c r="R25" s="202" t="s">
        <v>274</v>
      </c>
      <c r="S25" s="202" t="s">
        <v>275</v>
      </c>
      <c r="T25" s="202" t="s">
        <v>276</v>
      </c>
      <c r="U25" s="202" t="s">
        <v>277</v>
      </c>
      <c r="V25" s="202" t="s">
        <v>278</v>
      </c>
      <c r="W25" s="202" t="s">
        <v>279</v>
      </c>
      <c r="X25" s="202" t="s">
        <v>280</v>
      </c>
      <c r="Y25" s="202" t="s">
        <v>281</v>
      </c>
      <c r="Z25" s="202" t="s">
        <v>282</v>
      </c>
      <c r="AA25" s="202" t="s">
        <v>283</v>
      </c>
      <c r="AB25" s="202" t="s">
        <v>284</v>
      </c>
      <c r="AC25" s="202" t="s">
        <v>285</v>
      </c>
      <c r="AD25" s="202" t="s">
        <v>286</v>
      </c>
      <c r="AE25" s="202" t="s">
        <v>287</v>
      </c>
      <c r="AF25" s="202" t="s">
        <v>288</v>
      </c>
      <c r="AG25" s="202" t="s">
        <v>289</v>
      </c>
      <c r="AH25" s="202" t="s">
        <v>290</v>
      </c>
      <c r="AI25" s="202" t="s">
        <v>291</v>
      </c>
      <c r="AJ25" s="202" t="s">
        <v>292</v>
      </c>
      <c r="AK25" s="202" t="s">
        <v>293</v>
      </c>
      <c r="AL25" s="202" t="s">
        <v>294</v>
      </c>
      <c r="AM25" s="202" t="s">
        <v>295</v>
      </c>
      <c r="AN25" s="202" t="s">
        <v>296</v>
      </c>
      <c r="AO25" s="202" t="s">
        <v>297</v>
      </c>
      <c r="AP25" s="202" t="s">
        <v>298</v>
      </c>
      <c r="AQ25" s="202" t="s">
        <v>299</v>
      </c>
      <c r="AR25" s="202" t="s">
        <v>300</v>
      </c>
      <c r="AS25" s="202" t="s">
        <v>301</v>
      </c>
      <c r="AT25" s="202" t="s">
        <v>302</v>
      </c>
      <c r="AU25" s="202" t="s">
        <v>303</v>
      </c>
      <c r="AV25" s="202" t="s">
        <v>304</v>
      </c>
      <c r="AW25" s="202" t="s">
        <v>305</v>
      </c>
      <c r="AX25" s="202" t="s">
        <v>306</v>
      </c>
      <c r="AY25" s="202" t="s">
        <v>307</v>
      </c>
      <c r="AZ25" s="202" t="s">
        <v>308</v>
      </c>
      <c r="BA25" s="202" t="s">
        <v>309</v>
      </c>
      <c r="BB25" s="202" t="s">
        <v>310</v>
      </c>
      <c r="BC25" s="202" t="s">
        <v>311</v>
      </c>
      <c r="BD25" s="202" t="s">
        <v>312</v>
      </c>
      <c r="BE25" s="202" t="s">
        <v>313</v>
      </c>
      <c r="BF25" s="202" t="s">
        <v>314</v>
      </c>
      <c r="BG25" s="202" t="s">
        <v>315</v>
      </c>
      <c r="BH25" s="202" t="s">
        <v>316</v>
      </c>
      <c r="BI25" s="202" t="s">
        <v>317</v>
      </c>
    </row>
    <row r="26" spans="1:61" s="19" customFormat="1" ht="12">
      <c r="A26" s="395" t="s">
        <v>510</v>
      </c>
      <c r="B26" s="396">
        <f>IF($B10=B1,($B8*$B13)+($B14),0)</f>
        <v>0</v>
      </c>
      <c r="C26" s="396">
        <f t="shared" ref="C26:BI26" si="3">IF($B10=C1,($B8*$B13)+($B14),0)</f>
        <v>0</v>
      </c>
      <c r="D26" s="396">
        <f t="shared" si="3"/>
        <v>0</v>
      </c>
      <c r="E26" s="396">
        <f t="shared" si="3"/>
        <v>0</v>
      </c>
      <c r="F26" s="396">
        <f t="shared" si="3"/>
        <v>0</v>
      </c>
      <c r="G26" s="396">
        <f t="shared" si="3"/>
        <v>0</v>
      </c>
      <c r="H26" s="396">
        <f t="shared" si="3"/>
        <v>0</v>
      </c>
      <c r="I26" s="396">
        <f t="shared" si="3"/>
        <v>0</v>
      </c>
      <c r="J26" s="396">
        <f t="shared" si="3"/>
        <v>0</v>
      </c>
      <c r="K26" s="396">
        <f t="shared" si="3"/>
        <v>0</v>
      </c>
      <c r="L26" s="396">
        <f t="shared" si="3"/>
        <v>0</v>
      </c>
      <c r="M26" s="396">
        <f t="shared" si="3"/>
        <v>0</v>
      </c>
      <c r="N26" s="396">
        <f t="shared" si="3"/>
        <v>0</v>
      </c>
      <c r="O26" s="396">
        <f t="shared" si="3"/>
        <v>0</v>
      </c>
      <c r="P26" s="396">
        <f t="shared" si="3"/>
        <v>0</v>
      </c>
      <c r="Q26" s="396">
        <f t="shared" si="3"/>
        <v>0</v>
      </c>
      <c r="R26" s="396">
        <f t="shared" si="3"/>
        <v>0</v>
      </c>
      <c r="S26" s="396">
        <f t="shared" si="3"/>
        <v>0</v>
      </c>
      <c r="T26" s="396">
        <f t="shared" si="3"/>
        <v>0</v>
      </c>
      <c r="U26" s="396">
        <f t="shared" si="3"/>
        <v>0</v>
      </c>
      <c r="V26" s="396">
        <f t="shared" si="3"/>
        <v>0</v>
      </c>
      <c r="W26" s="396">
        <f t="shared" si="3"/>
        <v>0</v>
      </c>
      <c r="X26" s="396">
        <f t="shared" si="3"/>
        <v>0</v>
      </c>
      <c r="Y26" s="396">
        <f t="shared" si="3"/>
        <v>0</v>
      </c>
      <c r="Z26" s="396">
        <f t="shared" si="3"/>
        <v>0</v>
      </c>
      <c r="AA26" s="396">
        <f t="shared" si="3"/>
        <v>0</v>
      </c>
      <c r="AB26" s="396">
        <f t="shared" si="3"/>
        <v>0</v>
      </c>
      <c r="AC26" s="396">
        <f t="shared" si="3"/>
        <v>0</v>
      </c>
      <c r="AD26" s="396">
        <f t="shared" si="3"/>
        <v>0</v>
      </c>
      <c r="AE26" s="396">
        <f t="shared" si="3"/>
        <v>0</v>
      </c>
      <c r="AF26" s="396">
        <f t="shared" si="3"/>
        <v>0</v>
      </c>
      <c r="AG26" s="396">
        <f t="shared" si="3"/>
        <v>0</v>
      </c>
      <c r="AH26" s="396">
        <f t="shared" si="3"/>
        <v>0</v>
      </c>
      <c r="AI26" s="396">
        <f t="shared" si="3"/>
        <v>0</v>
      </c>
      <c r="AJ26" s="396">
        <f t="shared" si="3"/>
        <v>0</v>
      </c>
      <c r="AK26" s="396">
        <f t="shared" si="3"/>
        <v>0</v>
      </c>
      <c r="AL26" s="396">
        <f t="shared" si="3"/>
        <v>0</v>
      </c>
      <c r="AM26" s="396">
        <f t="shared" si="3"/>
        <v>0</v>
      </c>
      <c r="AN26" s="396">
        <f t="shared" si="3"/>
        <v>0</v>
      </c>
      <c r="AO26" s="396">
        <f t="shared" si="3"/>
        <v>0</v>
      </c>
      <c r="AP26" s="396">
        <f t="shared" si="3"/>
        <v>0</v>
      </c>
      <c r="AQ26" s="396">
        <f t="shared" si="3"/>
        <v>0</v>
      </c>
      <c r="AR26" s="396">
        <f t="shared" si="3"/>
        <v>0</v>
      </c>
      <c r="AS26" s="396">
        <f t="shared" si="3"/>
        <v>0</v>
      </c>
      <c r="AT26" s="396">
        <f t="shared" si="3"/>
        <v>0</v>
      </c>
      <c r="AU26" s="396">
        <f t="shared" si="3"/>
        <v>0</v>
      </c>
      <c r="AV26" s="396">
        <f t="shared" si="3"/>
        <v>0</v>
      </c>
      <c r="AW26" s="396">
        <f t="shared" si="3"/>
        <v>0</v>
      </c>
      <c r="AX26" s="396">
        <f t="shared" si="3"/>
        <v>0</v>
      </c>
      <c r="AY26" s="396">
        <f t="shared" si="3"/>
        <v>0</v>
      </c>
      <c r="AZ26" s="396">
        <f t="shared" si="3"/>
        <v>0</v>
      </c>
      <c r="BA26" s="396">
        <f t="shared" si="3"/>
        <v>0</v>
      </c>
      <c r="BB26" s="396">
        <f t="shared" si="3"/>
        <v>0</v>
      </c>
      <c r="BC26" s="396">
        <f t="shared" si="3"/>
        <v>0</v>
      </c>
      <c r="BD26" s="396">
        <f t="shared" si="3"/>
        <v>0</v>
      </c>
      <c r="BE26" s="396">
        <f t="shared" si="3"/>
        <v>0</v>
      </c>
      <c r="BF26" s="396">
        <f t="shared" si="3"/>
        <v>0</v>
      </c>
      <c r="BG26" s="396">
        <f t="shared" si="3"/>
        <v>0</v>
      </c>
      <c r="BH26" s="396">
        <f t="shared" si="3"/>
        <v>0</v>
      </c>
      <c r="BI26" s="396">
        <f t="shared" si="3"/>
        <v>0</v>
      </c>
    </row>
    <row r="27" spans="1:61" s="19" customFormat="1" ht="12">
      <c r="A27" s="397" t="s">
        <v>511</v>
      </c>
      <c r="B27" s="396">
        <f>IF(B$1&lt;=($B$10+$B11),0,IF(B$1&gt;($B9+$B10+$B11),0,$B16))</f>
        <v>0</v>
      </c>
      <c r="C27" s="396">
        <f t="shared" ref="C27:BI27" si="4">IF(C$1&lt;=($B$10+$B11),0,IF(C$1&gt;($B9+$B10+$B11),0,$B16))</f>
        <v>0</v>
      </c>
      <c r="D27" s="396">
        <f t="shared" si="4"/>
        <v>0</v>
      </c>
      <c r="E27" s="396">
        <f t="shared" si="4"/>
        <v>0</v>
      </c>
      <c r="F27" s="396">
        <f t="shared" si="4"/>
        <v>0</v>
      </c>
      <c r="G27" s="396">
        <f t="shared" si="4"/>
        <v>0</v>
      </c>
      <c r="H27" s="396">
        <f t="shared" si="4"/>
        <v>0</v>
      </c>
      <c r="I27" s="396">
        <f t="shared" si="4"/>
        <v>0</v>
      </c>
      <c r="J27" s="396">
        <f t="shared" si="4"/>
        <v>0</v>
      </c>
      <c r="K27" s="396">
        <f t="shared" si="4"/>
        <v>0</v>
      </c>
      <c r="L27" s="396">
        <f t="shared" si="4"/>
        <v>0</v>
      </c>
      <c r="M27" s="396">
        <f t="shared" si="4"/>
        <v>0</v>
      </c>
      <c r="N27" s="396">
        <f t="shared" si="4"/>
        <v>0</v>
      </c>
      <c r="O27" s="396">
        <f t="shared" si="4"/>
        <v>0</v>
      </c>
      <c r="P27" s="396">
        <f t="shared" si="4"/>
        <v>0</v>
      </c>
      <c r="Q27" s="396">
        <f t="shared" si="4"/>
        <v>0</v>
      </c>
      <c r="R27" s="396">
        <f t="shared" si="4"/>
        <v>0</v>
      </c>
      <c r="S27" s="396">
        <f t="shared" si="4"/>
        <v>0</v>
      </c>
      <c r="T27" s="396">
        <f t="shared" si="4"/>
        <v>0</v>
      </c>
      <c r="U27" s="396">
        <f t="shared" si="4"/>
        <v>0</v>
      </c>
      <c r="V27" s="396">
        <f t="shared" si="4"/>
        <v>0</v>
      </c>
      <c r="W27" s="396">
        <f t="shared" si="4"/>
        <v>0</v>
      </c>
      <c r="X27" s="396">
        <f t="shared" si="4"/>
        <v>0</v>
      </c>
      <c r="Y27" s="396">
        <f t="shared" si="4"/>
        <v>0</v>
      </c>
      <c r="Z27" s="396">
        <f t="shared" si="4"/>
        <v>0</v>
      </c>
      <c r="AA27" s="396">
        <f t="shared" si="4"/>
        <v>0</v>
      </c>
      <c r="AB27" s="396">
        <f t="shared" si="4"/>
        <v>0</v>
      </c>
      <c r="AC27" s="396">
        <f t="shared" si="4"/>
        <v>0</v>
      </c>
      <c r="AD27" s="396">
        <f t="shared" si="4"/>
        <v>0</v>
      </c>
      <c r="AE27" s="396">
        <f t="shared" si="4"/>
        <v>0</v>
      </c>
      <c r="AF27" s="396">
        <f t="shared" si="4"/>
        <v>0</v>
      </c>
      <c r="AG27" s="396">
        <f t="shared" si="4"/>
        <v>0</v>
      </c>
      <c r="AH27" s="396">
        <f t="shared" si="4"/>
        <v>0</v>
      </c>
      <c r="AI27" s="396">
        <f t="shared" si="4"/>
        <v>0</v>
      </c>
      <c r="AJ27" s="396">
        <f t="shared" si="4"/>
        <v>0</v>
      </c>
      <c r="AK27" s="396">
        <f t="shared" si="4"/>
        <v>0</v>
      </c>
      <c r="AL27" s="396">
        <f t="shared" si="4"/>
        <v>0</v>
      </c>
      <c r="AM27" s="396">
        <f t="shared" si="4"/>
        <v>0</v>
      </c>
      <c r="AN27" s="396">
        <f t="shared" si="4"/>
        <v>0</v>
      </c>
      <c r="AO27" s="396">
        <f t="shared" si="4"/>
        <v>0</v>
      </c>
      <c r="AP27" s="396">
        <f t="shared" si="4"/>
        <v>0</v>
      </c>
      <c r="AQ27" s="396">
        <f t="shared" si="4"/>
        <v>0</v>
      </c>
      <c r="AR27" s="396">
        <f t="shared" si="4"/>
        <v>0</v>
      </c>
      <c r="AS27" s="396">
        <f t="shared" si="4"/>
        <v>0</v>
      </c>
      <c r="AT27" s="396">
        <f t="shared" si="4"/>
        <v>0</v>
      </c>
      <c r="AU27" s="396">
        <f t="shared" si="4"/>
        <v>0</v>
      </c>
      <c r="AV27" s="396">
        <f t="shared" si="4"/>
        <v>0</v>
      </c>
      <c r="AW27" s="396">
        <f t="shared" si="4"/>
        <v>0</v>
      </c>
      <c r="AX27" s="396">
        <f t="shared" si="4"/>
        <v>0</v>
      </c>
      <c r="AY27" s="396">
        <f t="shared" si="4"/>
        <v>0</v>
      </c>
      <c r="AZ27" s="396">
        <f t="shared" si="4"/>
        <v>0</v>
      </c>
      <c r="BA27" s="396">
        <f t="shared" si="4"/>
        <v>0</v>
      </c>
      <c r="BB27" s="396">
        <f t="shared" si="4"/>
        <v>0</v>
      </c>
      <c r="BC27" s="396">
        <f t="shared" si="4"/>
        <v>0</v>
      </c>
      <c r="BD27" s="396">
        <f t="shared" si="4"/>
        <v>0</v>
      </c>
      <c r="BE27" s="396">
        <f t="shared" si="4"/>
        <v>0</v>
      </c>
      <c r="BF27" s="396">
        <f t="shared" si="4"/>
        <v>0</v>
      </c>
      <c r="BG27" s="396">
        <f t="shared" si="4"/>
        <v>0</v>
      </c>
      <c r="BH27" s="396">
        <f t="shared" si="4"/>
        <v>0</v>
      </c>
      <c r="BI27" s="396">
        <f t="shared" si="4"/>
        <v>0</v>
      </c>
    </row>
    <row r="28" spans="1:61">
      <c r="A28" s="344" t="s">
        <v>512</v>
      </c>
      <c r="B28" s="345">
        <f t="shared" ref="B28:AG28" si="5">SUM(B26:B27)</f>
        <v>0</v>
      </c>
      <c r="C28" s="345">
        <f t="shared" si="5"/>
        <v>0</v>
      </c>
      <c r="D28" s="345">
        <f t="shared" si="5"/>
        <v>0</v>
      </c>
      <c r="E28" s="345">
        <f t="shared" si="5"/>
        <v>0</v>
      </c>
      <c r="F28" s="345">
        <f t="shared" si="5"/>
        <v>0</v>
      </c>
      <c r="G28" s="345">
        <f t="shared" si="5"/>
        <v>0</v>
      </c>
      <c r="H28" s="345">
        <f t="shared" si="5"/>
        <v>0</v>
      </c>
      <c r="I28" s="345">
        <f t="shared" si="5"/>
        <v>0</v>
      </c>
      <c r="J28" s="345">
        <f t="shared" si="5"/>
        <v>0</v>
      </c>
      <c r="K28" s="345">
        <f t="shared" si="5"/>
        <v>0</v>
      </c>
      <c r="L28" s="345">
        <f t="shared" si="5"/>
        <v>0</v>
      </c>
      <c r="M28" s="345">
        <f t="shared" si="5"/>
        <v>0</v>
      </c>
      <c r="N28" s="345">
        <f t="shared" si="5"/>
        <v>0</v>
      </c>
      <c r="O28" s="345">
        <f t="shared" si="5"/>
        <v>0</v>
      </c>
      <c r="P28" s="345">
        <f t="shared" si="5"/>
        <v>0</v>
      </c>
      <c r="Q28" s="345">
        <f t="shared" si="5"/>
        <v>0</v>
      </c>
      <c r="R28" s="345">
        <f t="shared" si="5"/>
        <v>0</v>
      </c>
      <c r="S28" s="345">
        <f t="shared" si="5"/>
        <v>0</v>
      </c>
      <c r="T28" s="345">
        <f t="shared" si="5"/>
        <v>0</v>
      </c>
      <c r="U28" s="345">
        <f t="shared" si="5"/>
        <v>0</v>
      </c>
      <c r="V28" s="345">
        <f t="shared" si="5"/>
        <v>0</v>
      </c>
      <c r="W28" s="345">
        <f t="shared" si="5"/>
        <v>0</v>
      </c>
      <c r="X28" s="345">
        <f t="shared" si="5"/>
        <v>0</v>
      </c>
      <c r="Y28" s="345">
        <f t="shared" si="5"/>
        <v>0</v>
      </c>
      <c r="Z28" s="345">
        <f t="shared" si="5"/>
        <v>0</v>
      </c>
      <c r="AA28" s="345">
        <f t="shared" si="5"/>
        <v>0</v>
      </c>
      <c r="AB28" s="345">
        <f t="shared" si="5"/>
        <v>0</v>
      </c>
      <c r="AC28" s="345">
        <f t="shared" si="5"/>
        <v>0</v>
      </c>
      <c r="AD28" s="345">
        <f t="shared" si="5"/>
        <v>0</v>
      </c>
      <c r="AE28" s="345">
        <f t="shared" si="5"/>
        <v>0</v>
      </c>
      <c r="AF28" s="345">
        <f t="shared" si="5"/>
        <v>0</v>
      </c>
      <c r="AG28" s="345">
        <f t="shared" si="5"/>
        <v>0</v>
      </c>
      <c r="AH28" s="345">
        <f t="shared" ref="AH28:BI28" si="6">SUM(AH26:AH27)</f>
        <v>0</v>
      </c>
      <c r="AI28" s="345">
        <f t="shared" si="6"/>
        <v>0</v>
      </c>
      <c r="AJ28" s="345">
        <f t="shared" si="6"/>
        <v>0</v>
      </c>
      <c r="AK28" s="345">
        <f t="shared" si="6"/>
        <v>0</v>
      </c>
      <c r="AL28" s="345">
        <f t="shared" si="6"/>
        <v>0</v>
      </c>
      <c r="AM28" s="345">
        <f t="shared" si="6"/>
        <v>0</v>
      </c>
      <c r="AN28" s="345">
        <f t="shared" si="6"/>
        <v>0</v>
      </c>
      <c r="AO28" s="345">
        <f t="shared" si="6"/>
        <v>0</v>
      </c>
      <c r="AP28" s="345">
        <f t="shared" si="6"/>
        <v>0</v>
      </c>
      <c r="AQ28" s="345">
        <f t="shared" si="6"/>
        <v>0</v>
      </c>
      <c r="AR28" s="345">
        <f t="shared" si="6"/>
        <v>0</v>
      </c>
      <c r="AS28" s="345">
        <f t="shared" si="6"/>
        <v>0</v>
      </c>
      <c r="AT28" s="345">
        <f t="shared" si="6"/>
        <v>0</v>
      </c>
      <c r="AU28" s="345">
        <f t="shared" si="6"/>
        <v>0</v>
      </c>
      <c r="AV28" s="345">
        <f t="shared" si="6"/>
        <v>0</v>
      </c>
      <c r="AW28" s="345">
        <f t="shared" si="6"/>
        <v>0</v>
      </c>
      <c r="AX28" s="345">
        <f t="shared" si="6"/>
        <v>0</v>
      </c>
      <c r="AY28" s="345">
        <f t="shared" si="6"/>
        <v>0</v>
      </c>
      <c r="AZ28" s="345">
        <f t="shared" si="6"/>
        <v>0</v>
      </c>
      <c r="BA28" s="345">
        <f t="shared" si="6"/>
        <v>0</v>
      </c>
      <c r="BB28" s="345">
        <f t="shared" si="6"/>
        <v>0</v>
      </c>
      <c r="BC28" s="345">
        <f t="shared" si="6"/>
        <v>0</v>
      </c>
      <c r="BD28" s="345">
        <f t="shared" si="6"/>
        <v>0</v>
      </c>
      <c r="BE28" s="345">
        <f t="shared" si="6"/>
        <v>0</v>
      </c>
      <c r="BF28" s="345">
        <f t="shared" si="6"/>
        <v>0</v>
      </c>
      <c r="BG28" s="345">
        <f t="shared" si="6"/>
        <v>0</v>
      </c>
      <c r="BH28" s="345">
        <f t="shared" si="6"/>
        <v>0</v>
      </c>
      <c r="BI28" s="345">
        <f t="shared" si="6"/>
        <v>0</v>
      </c>
    </row>
    <row r="30" spans="1:61" ht="27.75" customHeight="1">
      <c r="A30" s="702" t="s">
        <v>461</v>
      </c>
      <c r="B30" s="702"/>
      <c r="C30" s="702"/>
      <c r="D30" s="702"/>
      <c r="E30" s="702"/>
    </row>
    <row r="32" spans="1:61" ht="13.5" thickBot="1">
      <c r="A32" s="16" t="s">
        <v>513</v>
      </c>
      <c r="B32" s="146"/>
      <c r="C32" s="146"/>
      <c r="D32" s="146"/>
      <c r="E32" s="146"/>
      <c r="F32" s="146"/>
    </row>
    <row r="33" spans="1:7" ht="13.5" thickTop="1">
      <c r="A33" s="215" t="s">
        <v>465</v>
      </c>
      <c r="B33" s="216" t="s">
        <v>332</v>
      </c>
      <c r="C33" s="216" t="s">
        <v>333</v>
      </c>
      <c r="D33" s="216" t="s">
        <v>334</v>
      </c>
      <c r="E33" s="216" t="s">
        <v>335</v>
      </c>
      <c r="F33" s="216" t="s">
        <v>336</v>
      </c>
      <c r="G33" s="217" t="s">
        <v>40</v>
      </c>
    </row>
    <row r="34" spans="1:7">
      <c r="A34" s="334" t="s">
        <v>42</v>
      </c>
      <c r="B34" s="335">
        <f>SUM(B22:M22)</f>
        <v>0</v>
      </c>
      <c r="C34" s="335">
        <f>SUM(N22:Y22)</f>
        <v>0</v>
      </c>
      <c r="D34" s="335">
        <f>SUM(Z22:AK22)</f>
        <v>0</v>
      </c>
      <c r="E34" s="335">
        <f>SUM(AL22:AW22)</f>
        <v>0</v>
      </c>
      <c r="F34" s="335">
        <f>SUM(AX22:BI22)</f>
        <v>0</v>
      </c>
      <c r="G34" s="336">
        <f>SUM(B34:F34)</f>
        <v>0</v>
      </c>
    </row>
    <row r="35" spans="1:7" ht="13.5" thickBot="1">
      <c r="A35" s="337" t="s">
        <v>514</v>
      </c>
      <c r="B35" s="338">
        <f>SUM(B28:M28)</f>
        <v>0</v>
      </c>
      <c r="C35" s="338">
        <f>SUM(N28:Y28)</f>
        <v>0</v>
      </c>
      <c r="D35" s="338">
        <f>SUM(Z28:AK28)</f>
        <v>0</v>
      </c>
      <c r="E35" s="338">
        <f>SUM(AL28:AW28)</f>
        <v>0</v>
      </c>
      <c r="F35" s="338">
        <f>SUM(AX28:BI28)</f>
        <v>0</v>
      </c>
      <c r="G35" s="339">
        <f>SUM(B35:F35)</f>
        <v>0</v>
      </c>
    </row>
    <row r="36" spans="1:7" ht="13.5" thickTop="1"/>
  </sheetData>
  <sheetProtection sheet="1" objects="1" scenarios="1" formatCells="0" formatColumns="0" formatRows="0"/>
  <mergeCells count="4">
    <mergeCell ref="A3:E4"/>
    <mergeCell ref="B19:D19"/>
    <mergeCell ref="B24:D24"/>
    <mergeCell ref="A30:E30"/>
  </mergeCells>
  <phoneticPr fontId="0" type="noConversion"/>
  <pageMargins left="0.70866141732283472" right="0.70866141732283472" top="0.74803149606299213" bottom="0.74803149606299213" header="0.31496062992125984" footer="0.31496062992125984"/>
  <pageSetup paperSize="9" scale="11"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BI73"/>
  <sheetViews>
    <sheetView topLeftCell="A4" zoomScale="85" zoomScaleNormal="85" zoomScalePageLayoutView="85" workbookViewId="0">
      <pane xSplit="1" topLeftCell="F1" activePane="topRight" state="frozen"/>
      <selection pane="topRight" activeCell="N29" sqref="N29"/>
      <selection activeCell="A3" sqref="A3"/>
    </sheetView>
  </sheetViews>
  <sheetFormatPr defaultColWidth="11.42578125" defaultRowHeight="12.75"/>
  <cols>
    <col min="1" max="1" width="47.7109375" style="156" bestFit="1" customWidth="1"/>
    <col min="2" max="61" width="16.7109375" style="156" customWidth="1"/>
    <col min="62" max="16384" width="11.42578125" style="156"/>
  </cols>
  <sheetData>
    <row r="1" spans="1:61" ht="26.25" thickBot="1">
      <c r="A1" s="154" t="s">
        <v>515</v>
      </c>
      <c r="B1" s="169"/>
      <c r="C1" s="501"/>
      <c r="D1" s="501"/>
      <c r="E1" s="501"/>
      <c r="F1" s="501"/>
      <c r="G1" s="501"/>
      <c r="H1" s="501"/>
      <c r="I1" s="501"/>
      <c r="J1" s="501"/>
      <c r="K1" s="501"/>
      <c r="L1" s="501"/>
      <c r="M1" s="501"/>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row>
    <row r="2" spans="1:61" ht="15.75" customHeight="1" thickTop="1">
      <c r="A2" s="170"/>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row>
    <row r="3" spans="1:61">
      <c r="A3" s="702" t="s">
        <v>516</v>
      </c>
      <c r="B3" s="702"/>
      <c r="C3" s="702"/>
      <c r="D3" s="702"/>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row>
    <row r="4" spans="1:61">
      <c r="A4" s="702"/>
      <c r="B4" s="702"/>
      <c r="C4" s="702"/>
      <c r="D4" s="702"/>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row>
    <row r="5" spans="1:61" ht="15.75" customHeight="1">
      <c r="A5" s="702" t="s">
        <v>517</v>
      </c>
      <c r="B5" s="702"/>
      <c r="C5" s="702"/>
      <c r="D5" s="702"/>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row>
    <row r="6" spans="1:61" ht="15.75" customHeight="1">
      <c r="A6" s="702"/>
      <c r="B6" s="702"/>
      <c r="C6" s="702"/>
      <c r="D6" s="702"/>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row>
    <row r="7" spans="1:61" ht="15.75" customHeight="1">
      <c r="A7" s="738" t="s">
        <v>518</v>
      </c>
      <c r="B7" s="738"/>
      <c r="C7" s="738"/>
      <c r="D7" s="738"/>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row>
    <row r="8" spans="1:61" ht="15.75" customHeight="1">
      <c r="A8" s="738"/>
      <c r="B8" s="738"/>
      <c r="C8" s="738"/>
      <c r="D8" s="738"/>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row>
    <row r="9" spans="1:61" ht="15.75" customHeight="1">
      <c r="A9" s="738" t="s">
        <v>519</v>
      </c>
      <c r="B9" s="738"/>
      <c r="C9" s="738"/>
      <c r="D9" s="738"/>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row>
    <row r="10" spans="1:61" ht="15.75" customHeight="1">
      <c r="A10" s="738"/>
      <c r="B10" s="738"/>
      <c r="C10" s="738"/>
      <c r="D10" s="738"/>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row>
    <row r="11" spans="1:61" ht="15" customHeight="1">
      <c r="A11" s="736" t="s">
        <v>520</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row>
    <row r="12" spans="1:61" ht="12.75" customHeight="1">
      <c r="A12" s="737"/>
      <c r="B12" s="145" t="s">
        <v>258</v>
      </c>
      <c r="C12" s="145" t="s">
        <v>259</v>
      </c>
      <c r="D12" s="145" t="s">
        <v>260</v>
      </c>
      <c r="E12" s="145" t="s">
        <v>261</v>
      </c>
      <c r="F12" s="145" t="s">
        <v>262</v>
      </c>
      <c r="G12" s="145" t="s">
        <v>263</v>
      </c>
      <c r="H12" s="145" t="s">
        <v>264</v>
      </c>
      <c r="I12" s="145" t="s">
        <v>265</v>
      </c>
      <c r="J12" s="145" t="s">
        <v>266</v>
      </c>
      <c r="K12" s="145" t="s">
        <v>267</v>
      </c>
      <c r="L12" s="145" t="s">
        <v>268</v>
      </c>
      <c r="M12" s="145" t="s">
        <v>269</v>
      </c>
      <c r="N12" s="145" t="s">
        <v>270</v>
      </c>
      <c r="O12" s="145" t="s">
        <v>271</v>
      </c>
      <c r="P12" s="145" t="s">
        <v>272</v>
      </c>
      <c r="Q12" s="145" t="s">
        <v>273</v>
      </c>
      <c r="R12" s="145" t="s">
        <v>274</v>
      </c>
      <c r="S12" s="145" t="s">
        <v>275</v>
      </c>
      <c r="T12" s="145" t="s">
        <v>276</v>
      </c>
      <c r="U12" s="145" t="s">
        <v>277</v>
      </c>
      <c r="V12" s="145" t="s">
        <v>278</v>
      </c>
      <c r="W12" s="145" t="s">
        <v>279</v>
      </c>
      <c r="X12" s="145" t="s">
        <v>280</v>
      </c>
      <c r="Y12" s="145" t="s">
        <v>281</v>
      </c>
      <c r="Z12" s="145" t="s">
        <v>282</v>
      </c>
      <c r="AA12" s="145" t="s">
        <v>283</v>
      </c>
      <c r="AB12" s="145" t="s">
        <v>284</v>
      </c>
      <c r="AC12" s="145" t="s">
        <v>285</v>
      </c>
      <c r="AD12" s="145" t="s">
        <v>286</v>
      </c>
      <c r="AE12" s="145" t="s">
        <v>287</v>
      </c>
      <c r="AF12" s="145" t="s">
        <v>288</v>
      </c>
      <c r="AG12" s="145" t="s">
        <v>289</v>
      </c>
      <c r="AH12" s="145" t="s">
        <v>290</v>
      </c>
      <c r="AI12" s="145" t="s">
        <v>291</v>
      </c>
      <c r="AJ12" s="145" t="s">
        <v>292</v>
      </c>
      <c r="AK12" s="145" t="s">
        <v>293</v>
      </c>
      <c r="AL12" s="145" t="s">
        <v>294</v>
      </c>
      <c r="AM12" s="145" t="s">
        <v>295</v>
      </c>
      <c r="AN12" s="145" t="s">
        <v>296</v>
      </c>
      <c r="AO12" s="145" t="s">
        <v>297</v>
      </c>
      <c r="AP12" s="145" t="s">
        <v>298</v>
      </c>
      <c r="AQ12" s="145" t="s">
        <v>299</v>
      </c>
      <c r="AR12" s="145" t="s">
        <v>300</v>
      </c>
      <c r="AS12" s="145" t="s">
        <v>301</v>
      </c>
      <c r="AT12" s="145" t="s">
        <v>302</v>
      </c>
      <c r="AU12" s="145" t="s">
        <v>303</v>
      </c>
      <c r="AV12" s="145" t="s">
        <v>304</v>
      </c>
      <c r="AW12" s="145" t="s">
        <v>305</v>
      </c>
      <c r="AX12" s="145" t="s">
        <v>306</v>
      </c>
      <c r="AY12" s="145" t="s">
        <v>307</v>
      </c>
      <c r="AZ12" s="145" t="s">
        <v>308</v>
      </c>
      <c r="BA12" s="145" t="s">
        <v>309</v>
      </c>
      <c r="BB12" s="145" t="s">
        <v>310</v>
      </c>
      <c r="BC12" s="145" t="s">
        <v>311</v>
      </c>
      <c r="BD12" s="145" t="s">
        <v>312</v>
      </c>
      <c r="BE12" s="145" t="s">
        <v>313</v>
      </c>
      <c r="BF12" s="145" t="s">
        <v>314</v>
      </c>
      <c r="BG12" s="145" t="s">
        <v>315</v>
      </c>
      <c r="BH12" s="145" t="s">
        <v>316</v>
      </c>
      <c r="BI12" s="145" t="s">
        <v>317</v>
      </c>
    </row>
    <row r="13" spans="1:61" ht="14.25" customHeight="1">
      <c r="A13" s="171" t="s">
        <v>521</v>
      </c>
      <c r="B13" s="526"/>
      <c r="C13" s="172">
        <f t="shared" ref="C13:AH13" si="0">B29</f>
        <v>0</v>
      </c>
      <c r="D13" s="172">
        <f t="shared" si="0"/>
        <v>0</v>
      </c>
      <c r="E13" s="172">
        <f t="shared" si="0"/>
        <v>0</v>
      </c>
      <c r="F13" s="172">
        <f t="shared" si="0"/>
        <v>0</v>
      </c>
      <c r="G13" s="172">
        <f t="shared" si="0"/>
        <v>0</v>
      </c>
      <c r="H13" s="172">
        <f t="shared" si="0"/>
        <v>0</v>
      </c>
      <c r="I13" s="172">
        <f t="shared" si="0"/>
        <v>0</v>
      </c>
      <c r="J13" s="172">
        <f t="shared" si="0"/>
        <v>0</v>
      </c>
      <c r="K13" s="172">
        <f t="shared" si="0"/>
        <v>0</v>
      </c>
      <c r="L13" s="172">
        <f t="shared" si="0"/>
        <v>0</v>
      </c>
      <c r="M13" s="172">
        <f t="shared" si="0"/>
        <v>0</v>
      </c>
      <c r="N13" s="172">
        <f t="shared" si="0"/>
        <v>0</v>
      </c>
      <c r="O13" s="172">
        <f t="shared" si="0"/>
        <v>0</v>
      </c>
      <c r="P13" s="172">
        <f t="shared" si="0"/>
        <v>0</v>
      </c>
      <c r="Q13" s="172">
        <f t="shared" si="0"/>
        <v>0</v>
      </c>
      <c r="R13" s="172">
        <f t="shared" si="0"/>
        <v>0</v>
      </c>
      <c r="S13" s="172">
        <f t="shared" si="0"/>
        <v>0</v>
      </c>
      <c r="T13" s="172">
        <f t="shared" si="0"/>
        <v>0</v>
      </c>
      <c r="U13" s="172">
        <f t="shared" si="0"/>
        <v>0</v>
      </c>
      <c r="V13" s="172">
        <f t="shared" si="0"/>
        <v>0</v>
      </c>
      <c r="W13" s="172">
        <f t="shared" si="0"/>
        <v>0</v>
      </c>
      <c r="X13" s="172">
        <f t="shared" si="0"/>
        <v>0</v>
      </c>
      <c r="Y13" s="172">
        <f t="shared" si="0"/>
        <v>0</v>
      </c>
      <c r="Z13" s="172">
        <f t="shared" si="0"/>
        <v>0</v>
      </c>
      <c r="AA13" s="172">
        <f t="shared" si="0"/>
        <v>0</v>
      </c>
      <c r="AB13" s="172">
        <f t="shared" si="0"/>
        <v>0</v>
      </c>
      <c r="AC13" s="172">
        <f t="shared" si="0"/>
        <v>0</v>
      </c>
      <c r="AD13" s="172">
        <f t="shared" si="0"/>
        <v>0</v>
      </c>
      <c r="AE13" s="172">
        <f t="shared" si="0"/>
        <v>0</v>
      </c>
      <c r="AF13" s="172">
        <f t="shared" si="0"/>
        <v>0</v>
      </c>
      <c r="AG13" s="172">
        <f t="shared" si="0"/>
        <v>0</v>
      </c>
      <c r="AH13" s="172">
        <f t="shared" si="0"/>
        <v>0</v>
      </c>
      <c r="AI13" s="172">
        <f t="shared" ref="AI13:BI13" si="1">AH29</f>
        <v>0</v>
      </c>
      <c r="AJ13" s="172">
        <f t="shared" si="1"/>
        <v>0</v>
      </c>
      <c r="AK13" s="172">
        <f t="shared" si="1"/>
        <v>0</v>
      </c>
      <c r="AL13" s="172">
        <f t="shared" si="1"/>
        <v>0</v>
      </c>
      <c r="AM13" s="172">
        <f t="shared" si="1"/>
        <v>0</v>
      </c>
      <c r="AN13" s="172">
        <f t="shared" si="1"/>
        <v>0</v>
      </c>
      <c r="AO13" s="172">
        <f t="shared" si="1"/>
        <v>0</v>
      </c>
      <c r="AP13" s="172">
        <f t="shared" si="1"/>
        <v>0</v>
      </c>
      <c r="AQ13" s="172">
        <f t="shared" si="1"/>
        <v>0</v>
      </c>
      <c r="AR13" s="172">
        <f t="shared" si="1"/>
        <v>0</v>
      </c>
      <c r="AS13" s="172">
        <f t="shared" si="1"/>
        <v>0</v>
      </c>
      <c r="AT13" s="172">
        <f t="shared" si="1"/>
        <v>0</v>
      </c>
      <c r="AU13" s="172">
        <f t="shared" si="1"/>
        <v>0</v>
      </c>
      <c r="AV13" s="172">
        <f t="shared" si="1"/>
        <v>0</v>
      </c>
      <c r="AW13" s="172">
        <f t="shared" si="1"/>
        <v>0</v>
      </c>
      <c r="AX13" s="172">
        <f t="shared" si="1"/>
        <v>0</v>
      </c>
      <c r="AY13" s="172">
        <f t="shared" si="1"/>
        <v>0</v>
      </c>
      <c r="AZ13" s="172">
        <f t="shared" si="1"/>
        <v>0</v>
      </c>
      <c r="BA13" s="172">
        <f t="shared" si="1"/>
        <v>0</v>
      </c>
      <c r="BB13" s="172">
        <f t="shared" si="1"/>
        <v>0</v>
      </c>
      <c r="BC13" s="172">
        <f t="shared" si="1"/>
        <v>0</v>
      </c>
      <c r="BD13" s="172">
        <f t="shared" si="1"/>
        <v>0</v>
      </c>
      <c r="BE13" s="172">
        <f t="shared" si="1"/>
        <v>0</v>
      </c>
      <c r="BF13" s="172">
        <f t="shared" si="1"/>
        <v>0</v>
      </c>
      <c r="BG13" s="172">
        <f t="shared" si="1"/>
        <v>0</v>
      </c>
      <c r="BH13" s="172">
        <f t="shared" si="1"/>
        <v>0</v>
      </c>
      <c r="BI13" s="172">
        <f t="shared" si="1"/>
        <v>0</v>
      </c>
    </row>
    <row r="14" spans="1:61" s="16" customFormat="1">
      <c r="A14" s="173" t="s">
        <v>123</v>
      </c>
      <c r="B14" s="174"/>
      <c r="C14" s="174"/>
      <c r="D14" s="174"/>
      <c r="E14" s="174"/>
      <c r="F14" s="174"/>
      <c r="G14" s="174"/>
      <c r="H14" s="174"/>
      <c r="I14" s="174"/>
      <c r="J14" s="174"/>
      <c r="K14" s="174"/>
      <c r="L14" s="174"/>
      <c r="M14" s="174"/>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row>
    <row r="15" spans="1:61">
      <c r="A15" s="176" t="s">
        <v>522</v>
      </c>
      <c r="B15" s="527">
        <f>'8) Investimento'!C34</f>
        <v>0</v>
      </c>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c r="AW15" s="527"/>
      <c r="AX15" s="527"/>
      <c r="AY15" s="527"/>
      <c r="AZ15" s="527"/>
      <c r="BA15" s="527"/>
      <c r="BB15" s="527"/>
      <c r="BC15" s="527"/>
      <c r="BD15" s="527"/>
      <c r="BE15" s="527"/>
      <c r="BF15" s="527"/>
      <c r="BG15" s="527"/>
      <c r="BH15" s="527"/>
      <c r="BI15" s="527"/>
    </row>
    <row r="16" spans="1:61">
      <c r="A16" s="176" t="s">
        <v>236</v>
      </c>
      <c r="B16" s="527">
        <f>'3) Receita de Vendas'!C125</f>
        <v>0</v>
      </c>
      <c r="C16" s="527">
        <f>'3) Receita de Vendas'!D125</f>
        <v>0</v>
      </c>
      <c r="D16" s="527">
        <f>'3) Receita de Vendas'!E125</f>
        <v>0</v>
      </c>
      <c r="E16" s="527">
        <f>'3) Receita de Vendas'!F125</f>
        <v>0</v>
      </c>
      <c r="F16" s="527">
        <f>'3) Receita de Vendas'!G125</f>
        <v>0</v>
      </c>
      <c r="G16" s="527">
        <f>'3) Receita de Vendas'!H125</f>
        <v>0</v>
      </c>
      <c r="H16" s="527">
        <f>'3) Receita de Vendas'!I125</f>
        <v>0</v>
      </c>
      <c r="I16" s="527">
        <f>'3) Receita de Vendas'!J125</f>
        <v>0</v>
      </c>
      <c r="J16" s="527">
        <f>'3) Receita de Vendas'!K125</f>
        <v>0</v>
      </c>
      <c r="K16" s="527">
        <f>'3) Receita de Vendas'!L125</f>
        <v>0</v>
      </c>
      <c r="L16" s="527">
        <f>'3) Receita de Vendas'!M125</f>
        <v>0</v>
      </c>
      <c r="M16" s="527">
        <f>'3) Receita de Vendas'!N125</f>
        <v>0</v>
      </c>
      <c r="N16" s="527">
        <f>'3) Receita de Vendas'!O125</f>
        <v>0</v>
      </c>
      <c r="O16" s="527">
        <f>'3) Receita de Vendas'!P125</f>
        <v>0</v>
      </c>
      <c r="P16" s="527">
        <f>'3) Receita de Vendas'!Q125</f>
        <v>0</v>
      </c>
      <c r="Q16" s="527">
        <f>'3) Receita de Vendas'!R125</f>
        <v>0</v>
      </c>
      <c r="R16" s="527">
        <f>'3) Receita de Vendas'!S125</f>
        <v>0</v>
      </c>
      <c r="S16" s="527">
        <f>'3) Receita de Vendas'!T125</f>
        <v>0</v>
      </c>
      <c r="T16" s="527">
        <f>'3) Receita de Vendas'!U125</f>
        <v>0</v>
      </c>
      <c r="U16" s="527">
        <f>'3) Receita de Vendas'!V125</f>
        <v>0</v>
      </c>
      <c r="V16" s="527">
        <f>'3) Receita de Vendas'!W125</f>
        <v>0</v>
      </c>
      <c r="W16" s="527">
        <f>'3) Receita de Vendas'!X125</f>
        <v>0</v>
      </c>
      <c r="X16" s="527">
        <f>'3) Receita de Vendas'!Y125</f>
        <v>0</v>
      </c>
      <c r="Y16" s="527">
        <f>'3) Receita de Vendas'!Z125</f>
        <v>0</v>
      </c>
      <c r="Z16" s="527">
        <f>'3) Receita de Vendas'!AA125</f>
        <v>0</v>
      </c>
      <c r="AA16" s="527">
        <f>'3) Receita de Vendas'!AB125</f>
        <v>0</v>
      </c>
      <c r="AB16" s="527">
        <f>'3) Receita de Vendas'!AC125</f>
        <v>0</v>
      </c>
      <c r="AC16" s="527">
        <f>'3) Receita de Vendas'!AD125</f>
        <v>0</v>
      </c>
      <c r="AD16" s="527">
        <f>'3) Receita de Vendas'!AE125</f>
        <v>0</v>
      </c>
      <c r="AE16" s="527">
        <f>'3) Receita de Vendas'!AF125</f>
        <v>0</v>
      </c>
      <c r="AF16" s="527">
        <f>'3) Receita de Vendas'!AG125</f>
        <v>0</v>
      </c>
      <c r="AG16" s="527">
        <f>'3) Receita de Vendas'!AH125</f>
        <v>0</v>
      </c>
      <c r="AH16" s="527">
        <f>'3) Receita de Vendas'!AI125</f>
        <v>0</v>
      </c>
      <c r="AI16" s="527">
        <f>'3) Receita de Vendas'!AJ125</f>
        <v>0</v>
      </c>
      <c r="AJ16" s="527">
        <f>'3) Receita de Vendas'!AK125</f>
        <v>0</v>
      </c>
      <c r="AK16" s="527">
        <f>'3) Receita de Vendas'!AL125</f>
        <v>0</v>
      </c>
      <c r="AL16" s="527">
        <f>'3) Receita de Vendas'!AM125</f>
        <v>0</v>
      </c>
      <c r="AM16" s="527">
        <f>'3) Receita de Vendas'!AN125</f>
        <v>0</v>
      </c>
      <c r="AN16" s="527">
        <f>'3) Receita de Vendas'!AO125</f>
        <v>0</v>
      </c>
      <c r="AO16" s="527">
        <f>'3) Receita de Vendas'!AP125</f>
        <v>0</v>
      </c>
      <c r="AP16" s="527">
        <f>'3) Receita de Vendas'!AQ125</f>
        <v>0</v>
      </c>
      <c r="AQ16" s="527">
        <f>'3) Receita de Vendas'!AR125</f>
        <v>0</v>
      </c>
      <c r="AR16" s="527">
        <f>'3) Receita de Vendas'!AS125</f>
        <v>0</v>
      </c>
      <c r="AS16" s="527">
        <f>'3) Receita de Vendas'!AT125</f>
        <v>0</v>
      </c>
      <c r="AT16" s="527">
        <f>'3) Receita de Vendas'!AU125</f>
        <v>0</v>
      </c>
      <c r="AU16" s="527">
        <f>'3) Receita de Vendas'!AV125</f>
        <v>0</v>
      </c>
      <c r="AV16" s="527">
        <f>'3) Receita de Vendas'!AW125</f>
        <v>0</v>
      </c>
      <c r="AW16" s="527">
        <f>'3) Receita de Vendas'!AX125</f>
        <v>0</v>
      </c>
      <c r="AX16" s="527">
        <f>'3) Receita de Vendas'!AY125</f>
        <v>0</v>
      </c>
      <c r="AY16" s="527">
        <f>'3) Receita de Vendas'!AZ125</f>
        <v>0</v>
      </c>
      <c r="AZ16" s="527">
        <f>'3) Receita de Vendas'!BA125</f>
        <v>0</v>
      </c>
      <c r="BA16" s="527">
        <f>'3) Receita de Vendas'!BB125</f>
        <v>0</v>
      </c>
      <c r="BB16" s="527">
        <f>'3) Receita de Vendas'!BC125</f>
        <v>0</v>
      </c>
      <c r="BC16" s="527">
        <f>'3) Receita de Vendas'!BD125</f>
        <v>0</v>
      </c>
      <c r="BD16" s="527">
        <f>'3) Receita de Vendas'!BE125</f>
        <v>0</v>
      </c>
      <c r="BE16" s="527">
        <f>'3) Receita de Vendas'!BF125</f>
        <v>0</v>
      </c>
      <c r="BF16" s="527">
        <f>'3) Receita de Vendas'!BG125</f>
        <v>0</v>
      </c>
      <c r="BG16" s="527">
        <f>'3) Receita de Vendas'!BH125</f>
        <v>0</v>
      </c>
      <c r="BH16" s="527">
        <f>'3) Receita de Vendas'!BI125</f>
        <v>0</v>
      </c>
      <c r="BI16" s="527">
        <f>'3) Receita de Vendas'!BJ125</f>
        <v>0</v>
      </c>
    </row>
    <row r="17" spans="1:61">
      <c r="A17" s="315" t="s">
        <v>523</v>
      </c>
      <c r="B17" s="528">
        <f>'9) Empréstimo'!B22</f>
        <v>0</v>
      </c>
      <c r="C17" s="528">
        <f>'9) Empréstimo'!C22</f>
        <v>0</v>
      </c>
      <c r="D17" s="528">
        <f>'9) Empréstimo'!D22</f>
        <v>0</v>
      </c>
      <c r="E17" s="528">
        <f>'9) Empréstimo'!E22</f>
        <v>0</v>
      </c>
      <c r="F17" s="528">
        <f>'9) Empréstimo'!F22</f>
        <v>0</v>
      </c>
      <c r="G17" s="528">
        <f>'9) Empréstimo'!G22</f>
        <v>0</v>
      </c>
      <c r="H17" s="528">
        <f>'9) Empréstimo'!H22</f>
        <v>0</v>
      </c>
      <c r="I17" s="528">
        <f>'9) Empréstimo'!I22</f>
        <v>0</v>
      </c>
      <c r="J17" s="528">
        <f>'9) Empréstimo'!J22</f>
        <v>0</v>
      </c>
      <c r="K17" s="528">
        <f>'9) Empréstimo'!K22</f>
        <v>0</v>
      </c>
      <c r="L17" s="528">
        <f>'9) Empréstimo'!L22</f>
        <v>0</v>
      </c>
      <c r="M17" s="528">
        <f>'9) Empréstimo'!M22</f>
        <v>0</v>
      </c>
      <c r="N17" s="528">
        <f>'9) Empréstimo'!N22</f>
        <v>0</v>
      </c>
      <c r="O17" s="528">
        <f>'9) Empréstimo'!O22</f>
        <v>0</v>
      </c>
      <c r="P17" s="528">
        <f>'9) Empréstimo'!P22</f>
        <v>0</v>
      </c>
      <c r="Q17" s="528">
        <f>'9) Empréstimo'!Q22</f>
        <v>0</v>
      </c>
      <c r="R17" s="528">
        <f>'9) Empréstimo'!R22</f>
        <v>0</v>
      </c>
      <c r="S17" s="528">
        <f>'9) Empréstimo'!S22</f>
        <v>0</v>
      </c>
      <c r="T17" s="528">
        <f>'9) Empréstimo'!T22</f>
        <v>0</v>
      </c>
      <c r="U17" s="528">
        <f>'9) Empréstimo'!U22</f>
        <v>0</v>
      </c>
      <c r="V17" s="528">
        <f>'9) Empréstimo'!V22</f>
        <v>0</v>
      </c>
      <c r="W17" s="528">
        <f>'9) Empréstimo'!W22</f>
        <v>0</v>
      </c>
      <c r="X17" s="528">
        <f>'9) Empréstimo'!X22</f>
        <v>0</v>
      </c>
      <c r="Y17" s="528">
        <f>'9) Empréstimo'!Y22</f>
        <v>0</v>
      </c>
      <c r="Z17" s="528">
        <f>'9) Empréstimo'!Z22</f>
        <v>0</v>
      </c>
      <c r="AA17" s="528">
        <f>'9) Empréstimo'!AA22</f>
        <v>0</v>
      </c>
      <c r="AB17" s="528">
        <f>'9) Empréstimo'!AB22</f>
        <v>0</v>
      </c>
      <c r="AC17" s="528">
        <f>'9) Empréstimo'!AC22</f>
        <v>0</v>
      </c>
      <c r="AD17" s="528">
        <f>'9) Empréstimo'!AD22</f>
        <v>0</v>
      </c>
      <c r="AE17" s="528">
        <f>'9) Empréstimo'!AE22</f>
        <v>0</v>
      </c>
      <c r="AF17" s="528">
        <f>'9) Empréstimo'!AF22</f>
        <v>0</v>
      </c>
      <c r="AG17" s="528">
        <f>'9) Empréstimo'!AG22</f>
        <v>0</v>
      </c>
      <c r="AH17" s="528">
        <f>'9) Empréstimo'!AH22</f>
        <v>0</v>
      </c>
      <c r="AI17" s="528">
        <f>'9) Empréstimo'!AI22</f>
        <v>0</v>
      </c>
      <c r="AJ17" s="528">
        <f>'9) Empréstimo'!AJ22</f>
        <v>0</v>
      </c>
      <c r="AK17" s="528">
        <f>'9) Empréstimo'!AK22</f>
        <v>0</v>
      </c>
      <c r="AL17" s="528">
        <f>'9) Empréstimo'!AL22</f>
        <v>0</v>
      </c>
      <c r="AM17" s="528">
        <f>'9) Empréstimo'!AM22</f>
        <v>0</v>
      </c>
      <c r="AN17" s="528">
        <f>'9) Empréstimo'!AN22</f>
        <v>0</v>
      </c>
      <c r="AO17" s="528">
        <f>'9) Empréstimo'!AO22</f>
        <v>0</v>
      </c>
      <c r="AP17" s="528">
        <f>'9) Empréstimo'!AP22</f>
        <v>0</v>
      </c>
      <c r="AQ17" s="528">
        <f>'9) Empréstimo'!AQ22</f>
        <v>0</v>
      </c>
      <c r="AR17" s="528">
        <f>'9) Empréstimo'!AR22</f>
        <v>0</v>
      </c>
      <c r="AS17" s="528">
        <f>'9) Empréstimo'!AS22</f>
        <v>0</v>
      </c>
      <c r="AT17" s="528">
        <f>'9) Empréstimo'!AT22</f>
        <v>0</v>
      </c>
      <c r="AU17" s="528">
        <f>'9) Empréstimo'!AU22</f>
        <v>0</v>
      </c>
      <c r="AV17" s="528">
        <f>'9) Empréstimo'!AV22</f>
        <v>0</v>
      </c>
      <c r="AW17" s="528">
        <f>'9) Empréstimo'!AW22</f>
        <v>0</v>
      </c>
      <c r="AX17" s="528">
        <f>'9) Empréstimo'!AX22</f>
        <v>0</v>
      </c>
      <c r="AY17" s="528">
        <f>'9) Empréstimo'!AY22</f>
        <v>0</v>
      </c>
      <c r="AZ17" s="528">
        <f>'9) Empréstimo'!AZ22</f>
        <v>0</v>
      </c>
      <c r="BA17" s="528">
        <f>'9) Empréstimo'!BA22</f>
        <v>0</v>
      </c>
      <c r="BB17" s="528">
        <f>'9) Empréstimo'!BB22</f>
        <v>0</v>
      </c>
      <c r="BC17" s="528">
        <f>'9) Empréstimo'!BC22</f>
        <v>0</v>
      </c>
      <c r="BD17" s="528">
        <f>'9) Empréstimo'!BD22</f>
        <v>0</v>
      </c>
      <c r="BE17" s="528">
        <f>'9) Empréstimo'!BE22</f>
        <v>0</v>
      </c>
      <c r="BF17" s="528">
        <f>'9) Empréstimo'!BF22</f>
        <v>0</v>
      </c>
      <c r="BG17" s="528">
        <f>'9) Empréstimo'!BG22</f>
        <v>0</v>
      </c>
      <c r="BH17" s="528">
        <f>'9) Empréstimo'!BH22</f>
        <v>0</v>
      </c>
      <c r="BI17" s="528">
        <f>'9) Empréstimo'!BI22</f>
        <v>0</v>
      </c>
    </row>
    <row r="18" spans="1:61">
      <c r="A18" s="177" t="s">
        <v>238</v>
      </c>
      <c r="B18" s="528">
        <f>'7) Outras Entradas'!B28</f>
        <v>0</v>
      </c>
      <c r="C18" s="528">
        <f>'7) Outras Entradas'!C28</f>
        <v>0</v>
      </c>
      <c r="D18" s="528">
        <f>'7) Outras Entradas'!D28</f>
        <v>0</v>
      </c>
      <c r="E18" s="528">
        <f>'7) Outras Entradas'!E28</f>
        <v>0</v>
      </c>
      <c r="F18" s="528">
        <f>'7) Outras Entradas'!F28</f>
        <v>0</v>
      </c>
      <c r="G18" s="528">
        <f>'7) Outras Entradas'!G28</f>
        <v>0</v>
      </c>
      <c r="H18" s="528">
        <f>'7) Outras Entradas'!H28</f>
        <v>0</v>
      </c>
      <c r="I18" s="528">
        <f>'7) Outras Entradas'!I28</f>
        <v>0</v>
      </c>
      <c r="J18" s="528">
        <f>'7) Outras Entradas'!J28</f>
        <v>0</v>
      </c>
      <c r="K18" s="528">
        <f>'7) Outras Entradas'!K28</f>
        <v>0</v>
      </c>
      <c r="L18" s="528">
        <f>'7) Outras Entradas'!L28</f>
        <v>0</v>
      </c>
      <c r="M18" s="528">
        <f>'7) Outras Entradas'!M28</f>
        <v>0</v>
      </c>
      <c r="N18" s="528">
        <f>'7) Outras Entradas'!N28</f>
        <v>0</v>
      </c>
      <c r="O18" s="528">
        <f>'7) Outras Entradas'!O28</f>
        <v>0</v>
      </c>
      <c r="P18" s="528">
        <f>'7) Outras Entradas'!P28</f>
        <v>0</v>
      </c>
      <c r="Q18" s="528">
        <f>'7) Outras Entradas'!Q28</f>
        <v>0</v>
      </c>
      <c r="R18" s="528">
        <f>'7) Outras Entradas'!R28</f>
        <v>0</v>
      </c>
      <c r="S18" s="528">
        <f>'7) Outras Entradas'!S28</f>
        <v>0</v>
      </c>
      <c r="T18" s="528">
        <f>'7) Outras Entradas'!T28</f>
        <v>0</v>
      </c>
      <c r="U18" s="528">
        <f>'7) Outras Entradas'!U28</f>
        <v>0</v>
      </c>
      <c r="V18" s="528">
        <f>'7) Outras Entradas'!V28</f>
        <v>0</v>
      </c>
      <c r="W18" s="528">
        <f>'7) Outras Entradas'!W28</f>
        <v>0</v>
      </c>
      <c r="X18" s="528">
        <f>'7) Outras Entradas'!X28</f>
        <v>0</v>
      </c>
      <c r="Y18" s="528">
        <f>'7) Outras Entradas'!Y28</f>
        <v>0</v>
      </c>
      <c r="Z18" s="528">
        <f>'7) Outras Entradas'!Z28</f>
        <v>0</v>
      </c>
      <c r="AA18" s="528">
        <f>'7) Outras Entradas'!AA28</f>
        <v>0</v>
      </c>
      <c r="AB18" s="528">
        <f>'7) Outras Entradas'!AB28</f>
        <v>0</v>
      </c>
      <c r="AC18" s="528">
        <f>'7) Outras Entradas'!AC28</f>
        <v>0</v>
      </c>
      <c r="AD18" s="528">
        <f>'7) Outras Entradas'!AD28</f>
        <v>0</v>
      </c>
      <c r="AE18" s="528">
        <f>'7) Outras Entradas'!AE28</f>
        <v>0</v>
      </c>
      <c r="AF18" s="528">
        <f>'7) Outras Entradas'!AF28</f>
        <v>0</v>
      </c>
      <c r="AG18" s="528">
        <f>'7) Outras Entradas'!AG28</f>
        <v>0</v>
      </c>
      <c r="AH18" s="528">
        <f>'7) Outras Entradas'!AH28</f>
        <v>0</v>
      </c>
      <c r="AI18" s="528">
        <f>'7) Outras Entradas'!AI28</f>
        <v>0</v>
      </c>
      <c r="AJ18" s="528">
        <f>'7) Outras Entradas'!AJ28</f>
        <v>0</v>
      </c>
      <c r="AK18" s="528">
        <f>'7) Outras Entradas'!AK28</f>
        <v>0</v>
      </c>
      <c r="AL18" s="528">
        <f>'7) Outras Entradas'!AL28</f>
        <v>0</v>
      </c>
      <c r="AM18" s="528">
        <f>'7) Outras Entradas'!AM28</f>
        <v>0</v>
      </c>
      <c r="AN18" s="528">
        <f>'7) Outras Entradas'!AN28</f>
        <v>0</v>
      </c>
      <c r="AO18" s="528">
        <f>'7) Outras Entradas'!AO28</f>
        <v>0</v>
      </c>
      <c r="AP18" s="528">
        <f>'7) Outras Entradas'!AP28</f>
        <v>0</v>
      </c>
      <c r="AQ18" s="528">
        <f>'7) Outras Entradas'!AQ28</f>
        <v>0</v>
      </c>
      <c r="AR18" s="528">
        <f>'7) Outras Entradas'!AR28</f>
        <v>0</v>
      </c>
      <c r="AS18" s="528">
        <f>'7) Outras Entradas'!AS28</f>
        <v>0</v>
      </c>
      <c r="AT18" s="528">
        <f>'7) Outras Entradas'!AT28</f>
        <v>0</v>
      </c>
      <c r="AU18" s="528">
        <f>'7) Outras Entradas'!AU28</f>
        <v>0</v>
      </c>
      <c r="AV18" s="528">
        <f>'7) Outras Entradas'!AV28</f>
        <v>0</v>
      </c>
      <c r="AW18" s="528">
        <f>'7) Outras Entradas'!AW28</f>
        <v>0</v>
      </c>
      <c r="AX18" s="528">
        <f>'7) Outras Entradas'!AX28</f>
        <v>0</v>
      </c>
      <c r="AY18" s="528">
        <f>'7) Outras Entradas'!AY28</f>
        <v>0</v>
      </c>
      <c r="AZ18" s="528">
        <f>'7) Outras Entradas'!AZ28</f>
        <v>0</v>
      </c>
      <c r="BA18" s="528">
        <f>'7) Outras Entradas'!BA28</f>
        <v>0</v>
      </c>
      <c r="BB18" s="528">
        <f>'7) Outras Entradas'!BB28</f>
        <v>0</v>
      </c>
      <c r="BC18" s="528">
        <f>'7) Outras Entradas'!BC28</f>
        <v>0</v>
      </c>
      <c r="BD18" s="528">
        <f>'7) Outras Entradas'!BD28</f>
        <v>0</v>
      </c>
      <c r="BE18" s="528">
        <f>'7) Outras Entradas'!BE28</f>
        <v>0</v>
      </c>
      <c r="BF18" s="528">
        <f>'7) Outras Entradas'!BF28</f>
        <v>0</v>
      </c>
      <c r="BG18" s="528">
        <f>'7) Outras Entradas'!BG28</f>
        <v>0</v>
      </c>
      <c r="BH18" s="528">
        <f>'7) Outras Entradas'!BH28</f>
        <v>0</v>
      </c>
      <c r="BI18" s="528">
        <f>'7) Outras Entradas'!BI28</f>
        <v>0</v>
      </c>
    </row>
    <row r="19" spans="1:61">
      <c r="A19" s="315" t="s">
        <v>239</v>
      </c>
      <c r="B19" s="528"/>
      <c r="C19" s="528">
        <f>B29*'8) Investimento'!$C$43</f>
        <v>0</v>
      </c>
      <c r="D19" s="528">
        <f>C29*'8) Investimento'!$C$43</f>
        <v>0</v>
      </c>
      <c r="E19" s="528">
        <f>D29*'8) Investimento'!$C$43</f>
        <v>0</v>
      </c>
      <c r="F19" s="528">
        <f>E29*'8) Investimento'!$C$43</f>
        <v>0</v>
      </c>
      <c r="G19" s="528">
        <f>F29*'8) Investimento'!$C$43</f>
        <v>0</v>
      </c>
      <c r="H19" s="528">
        <f>G29*'8) Investimento'!$C$43</f>
        <v>0</v>
      </c>
      <c r="I19" s="528">
        <f>H29*'8) Investimento'!$C$43</f>
        <v>0</v>
      </c>
      <c r="J19" s="528">
        <f>I29*'8) Investimento'!$C$43</f>
        <v>0</v>
      </c>
      <c r="K19" s="528">
        <f>J29*'8) Investimento'!$C$43</f>
        <v>0</v>
      </c>
      <c r="L19" s="528">
        <f>K29*'8) Investimento'!$C$43</f>
        <v>0</v>
      </c>
      <c r="M19" s="528">
        <f>L29*'8) Investimento'!$C$43</f>
        <v>0</v>
      </c>
      <c r="N19" s="528">
        <f>M29*'8) Investimento'!$C$43</f>
        <v>0</v>
      </c>
      <c r="O19" s="528">
        <f>N29*'8) Investimento'!$C$43</f>
        <v>0</v>
      </c>
      <c r="P19" s="528">
        <f>O29*'8) Investimento'!$C$43</f>
        <v>0</v>
      </c>
      <c r="Q19" s="528">
        <f>P29*'8) Investimento'!$C$43</f>
        <v>0</v>
      </c>
      <c r="R19" s="528">
        <f>Q29*'8) Investimento'!$C$43</f>
        <v>0</v>
      </c>
      <c r="S19" s="528">
        <f>R29*'8) Investimento'!$C$43</f>
        <v>0</v>
      </c>
      <c r="T19" s="528">
        <f>S29*'8) Investimento'!$C$43</f>
        <v>0</v>
      </c>
      <c r="U19" s="528">
        <f>T29*'8) Investimento'!$C$43</f>
        <v>0</v>
      </c>
      <c r="V19" s="528">
        <f>U29*'8) Investimento'!$C$43</f>
        <v>0</v>
      </c>
      <c r="W19" s="528">
        <f>V29*'8) Investimento'!$C$43</f>
        <v>0</v>
      </c>
      <c r="X19" s="528">
        <f>W29*'8) Investimento'!$C$43</f>
        <v>0</v>
      </c>
      <c r="Y19" s="528">
        <f>X29*'8) Investimento'!$C$43</f>
        <v>0</v>
      </c>
      <c r="Z19" s="528">
        <f>Y29*'8) Investimento'!$C$43</f>
        <v>0</v>
      </c>
      <c r="AA19" s="528">
        <f>Z29*'8) Investimento'!$C$43</f>
        <v>0</v>
      </c>
      <c r="AB19" s="528">
        <f>AA29*'8) Investimento'!$C$43</f>
        <v>0</v>
      </c>
      <c r="AC19" s="528">
        <f>AB29*'8) Investimento'!$C$43</f>
        <v>0</v>
      </c>
      <c r="AD19" s="528">
        <f>AC29*'8) Investimento'!$C$43</f>
        <v>0</v>
      </c>
      <c r="AE19" s="528">
        <f>AD29*'8) Investimento'!$C$43</f>
        <v>0</v>
      </c>
      <c r="AF19" s="528">
        <f>AE29*'8) Investimento'!$C$43</f>
        <v>0</v>
      </c>
      <c r="AG19" s="528">
        <f>AF29*'8) Investimento'!$C$43</f>
        <v>0</v>
      </c>
      <c r="AH19" s="528">
        <f>AG29*'8) Investimento'!$C$43</f>
        <v>0</v>
      </c>
      <c r="AI19" s="528">
        <f>AH29*'8) Investimento'!$C$43</f>
        <v>0</v>
      </c>
      <c r="AJ19" s="528">
        <f>AI29*'8) Investimento'!$C$43</f>
        <v>0</v>
      </c>
      <c r="AK19" s="528">
        <f>AJ29*'8) Investimento'!$C$43</f>
        <v>0</v>
      </c>
      <c r="AL19" s="528">
        <f>AK29*'8) Investimento'!$C$43</f>
        <v>0</v>
      </c>
      <c r="AM19" s="528">
        <f>AL29*'8) Investimento'!$C$43</f>
        <v>0</v>
      </c>
      <c r="AN19" s="528">
        <f>AM29*'8) Investimento'!$C$43</f>
        <v>0</v>
      </c>
      <c r="AO19" s="528">
        <f>AN29*'8) Investimento'!$C$43</f>
        <v>0</v>
      </c>
      <c r="AP19" s="528">
        <f>AO29*'8) Investimento'!$C$43</f>
        <v>0</v>
      </c>
      <c r="AQ19" s="528">
        <f>AP29*'8) Investimento'!$C$43</f>
        <v>0</v>
      </c>
      <c r="AR19" s="528">
        <f>AQ29*'8) Investimento'!$C$43</f>
        <v>0</v>
      </c>
      <c r="AS19" s="528">
        <f>AR29*'8) Investimento'!$C$43</f>
        <v>0</v>
      </c>
      <c r="AT19" s="528">
        <f>AS29*'8) Investimento'!$C$43</f>
        <v>0</v>
      </c>
      <c r="AU19" s="528">
        <f>AT29*'8) Investimento'!$C$43</f>
        <v>0</v>
      </c>
      <c r="AV19" s="528">
        <f>AU29*'8) Investimento'!$C$43</f>
        <v>0</v>
      </c>
      <c r="AW19" s="528">
        <f>AV29*'8) Investimento'!$C$43</f>
        <v>0</v>
      </c>
      <c r="AX19" s="528">
        <f>AW29*'8) Investimento'!$C$43</f>
        <v>0</v>
      </c>
      <c r="AY19" s="528">
        <f>AX29*'8) Investimento'!$C$43</f>
        <v>0</v>
      </c>
      <c r="AZ19" s="528">
        <f>AY29*'8) Investimento'!$C$43</f>
        <v>0</v>
      </c>
      <c r="BA19" s="528">
        <f>AZ29*'8) Investimento'!$C$43</f>
        <v>0</v>
      </c>
      <c r="BB19" s="528">
        <f>BA29*'8) Investimento'!$C$43</f>
        <v>0</v>
      </c>
      <c r="BC19" s="528">
        <f>BB29*'8) Investimento'!$C$43</f>
        <v>0</v>
      </c>
      <c r="BD19" s="528">
        <f>BC29*'8) Investimento'!$C$43</f>
        <v>0</v>
      </c>
      <c r="BE19" s="528">
        <f>BD29*'8) Investimento'!$C$43</f>
        <v>0</v>
      </c>
      <c r="BF19" s="528">
        <f>BE29*'8) Investimento'!$C$43</f>
        <v>0</v>
      </c>
      <c r="BG19" s="528">
        <f>BF29*'8) Investimento'!$C$43</f>
        <v>0</v>
      </c>
      <c r="BH19" s="528">
        <f>BG29*'8) Investimento'!$C$43</f>
        <v>0</v>
      </c>
      <c r="BI19" s="528">
        <f>BH29*'8) Investimento'!$C$43</f>
        <v>0</v>
      </c>
    </row>
    <row r="20" spans="1:61">
      <c r="A20" s="178" t="s">
        <v>524</v>
      </c>
      <c r="B20" s="179">
        <f>SUM(B13:B19)</f>
        <v>0</v>
      </c>
      <c r="C20" s="179">
        <f>SUM(C15:C19)</f>
        <v>0</v>
      </c>
      <c r="D20" s="179">
        <f t="shared" ref="D20:BI20" si="2">SUM(D15:D19)</f>
        <v>0</v>
      </c>
      <c r="E20" s="179">
        <f t="shared" si="2"/>
        <v>0</v>
      </c>
      <c r="F20" s="179">
        <f t="shared" si="2"/>
        <v>0</v>
      </c>
      <c r="G20" s="179">
        <f t="shared" si="2"/>
        <v>0</v>
      </c>
      <c r="H20" s="179">
        <f t="shared" si="2"/>
        <v>0</v>
      </c>
      <c r="I20" s="179">
        <f t="shared" si="2"/>
        <v>0</v>
      </c>
      <c r="J20" s="179">
        <f t="shared" si="2"/>
        <v>0</v>
      </c>
      <c r="K20" s="179">
        <f t="shared" si="2"/>
        <v>0</v>
      </c>
      <c r="L20" s="179">
        <f t="shared" si="2"/>
        <v>0</v>
      </c>
      <c r="M20" s="179">
        <f t="shared" si="2"/>
        <v>0</v>
      </c>
      <c r="N20" s="179">
        <f t="shared" si="2"/>
        <v>0</v>
      </c>
      <c r="O20" s="179">
        <f t="shared" si="2"/>
        <v>0</v>
      </c>
      <c r="P20" s="179">
        <f t="shared" si="2"/>
        <v>0</v>
      </c>
      <c r="Q20" s="179">
        <f t="shared" si="2"/>
        <v>0</v>
      </c>
      <c r="R20" s="179">
        <f t="shared" si="2"/>
        <v>0</v>
      </c>
      <c r="S20" s="179">
        <f t="shared" si="2"/>
        <v>0</v>
      </c>
      <c r="T20" s="179">
        <f t="shared" si="2"/>
        <v>0</v>
      </c>
      <c r="U20" s="179">
        <f t="shared" si="2"/>
        <v>0</v>
      </c>
      <c r="V20" s="179">
        <f t="shared" si="2"/>
        <v>0</v>
      </c>
      <c r="W20" s="179">
        <f t="shared" si="2"/>
        <v>0</v>
      </c>
      <c r="X20" s="179">
        <f t="shared" si="2"/>
        <v>0</v>
      </c>
      <c r="Y20" s="179">
        <f t="shared" si="2"/>
        <v>0</v>
      </c>
      <c r="Z20" s="179">
        <f t="shared" si="2"/>
        <v>0</v>
      </c>
      <c r="AA20" s="179">
        <f t="shared" si="2"/>
        <v>0</v>
      </c>
      <c r="AB20" s="179">
        <f t="shared" si="2"/>
        <v>0</v>
      </c>
      <c r="AC20" s="179">
        <f t="shared" si="2"/>
        <v>0</v>
      </c>
      <c r="AD20" s="179">
        <f t="shared" si="2"/>
        <v>0</v>
      </c>
      <c r="AE20" s="179">
        <f t="shared" si="2"/>
        <v>0</v>
      </c>
      <c r="AF20" s="179">
        <f t="shared" si="2"/>
        <v>0</v>
      </c>
      <c r="AG20" s="179">
        <f t="shared" si="2"/>
        <v>0</v>
      </c>
      <c r="AH20" s="179">
        <f t="shared" si="2"/>
        <v>0</v>
      </c>
      <c r="AI20" s="179">
        <f t="shared" si="2"/>
        <v>0</v>
      </c>
      <c r="AJ20" s="179">
        <f t="shared" si="2"/>
        <v>0</v>
      </c>
      <c r="AK20" s="179">
        <f t="shared" si="2"/>
        <v>0</v>
      </c>
      <c r="AL20" s="179">
        <f t="shared" si="2"/>
        <v>0</v>
      </c>
      <c r="AM20" s="179">
        <f t="shared" si="2"/>
        <v>0</v>
      </c>
      <c r="AN20" s="179">
        <f t="shared" si="2"/>
        <v>0</v>
      </c>
      <c r="AO20" s="179">
        <f t="shared" si="2"/>
        <v>0</v>
      </c>
      <c r="AP20" s="179">
        <f t="shared" si="2"/>
        <v>0</v>
      </c>
      <c r="AQ20" s="179">
        <f t="shared" si="2"/>
        <v>0</v>
      </c>
      <c r="AR20" s="179">
        <f t="shared" si="2"/>
        <v>0</v>
      </c>
      <c r="AS20" s="179">
        <f t="shared" si="2"/>
        <v>0</v>
      </c>
      <c r="AT20" s="179">
        <f t="shared" si="2"/>
        <v>0</v>
      </c>
      <c r="AU20" s="179">
        <f t="shared" si="2"/>
        <v>0</v>
      </c>
      <c r="AV20" s="179">
        <f t="shared" si="2"/>
        <v>0</v>
      </c>
      <c r="AW20" s="179">
        <f t="shared" si="2"/>
        <v>0</v>
      </c>
      <c r="AX20" s="179">
        <f t="shared" si="2"/>
        <v>0</v>
      </c>
      <c r="AY20" s="179">
        <f t="shared" si="2"/>
        <v>0</v>
      </c>
      <c r="AZ20" s="179">
        <f t="shared" si="2"/>
        <v>0</v>
      </c>
      <c r="BA20" s="179">
        <f t="shared" si="2"/>
        <v>0</v>
      </c>
      <c r="BB20" s="179">
        <f t="shared" si="2"/>
        <v>0</v>
      </c>
      <c r="BC20" s="179">
        <f t="shared" si="2"/>
        <v>0</v>
      </c>
      <c r="BD20" s="179">
        <f t="shared" si="2"/>
        <v>0</v>
      </c>
      <c r="BE20" s="179">
        <f t="shared" si="2"/>
        <v>0</v>
      </c>
      <c r="BF20" s="179">
        <f t="shared" si="2"/>
        <v>0</v>
      </c>
      <c r="BG20" s="179">
        <f t="shared" si="2"/>
        <v>0</v>
      </c>
      <c r="BH20" s="179">
        <f t="shared" si="2"/>
        <v>0</v>
      </c>
      <c r="BI20" s="179">
        <f t="shared" si="2"/>
        <v>0</v>
      </c>
    </row>
    <row r="21" spans="1:61">
      <c r="A21" s="173" t="s">
        <v>135</v>
      </c>
      <c r="B21" s="529"/>
      <c r="C21" s="529"/>
      <c r="D21" s="529"/>
      <c r="E21" s="529"/>
      <c r="F21" s="529"/>
      <c r="G21" s="529"/>
      <c r="H21" s="529"/>
      <c r="I21" s="529"/>
      <c r="J21" s="529"/>
      <c r="K21" s="529"/>
      <c r="L21" s="529"/>
      <c r="M21" s="529"/>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U21" s="530"/>
      <c r="AV21" s="530"/>
      <c r="AW21" s="530"/>
      <c r="AX21" s="530"/>
      <c r="AY21" s="530"/>
      <c r="AZ21" s="530"/>
      <c r="BA21" s="530"/>
      <c r="BB21" s="530"/>
      <c r="BC21" s="530"/>
      <c r="BD21" s="530"/>
      <c r="BE21" s="530"/>
      <c r="BF21" s="530"/>
      <c r="BG21" s="530"/>
      <c r="BH21" s="530"/>
      <c r="BI21" s="530"/>
    </row>
    <row r="22" spans="1:61">
      <c r="A22" s="176" t="s">
        <v>241</v>
      </c>
      <c r="B22" s="527">
        <f>-'1) Despesas Pré-Operacionais'!B33</f>
        <v>0</v>
      </c>
      <c r="C22" s="527"/>
      <c r="D22" s="527"/>
      <c r="E22" s="527"/>
      <c r="F22" s="527"/>
      <c r="G22" s="5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7"/>
      <c r="AN22" s="527"/>
      <c r="AO22" s="527"/>
      <c r="AP22" s="527"/>
      <c r="AQ22" s="527"/>
      <c r="AR22" s="527"/>
      <c r="AS22" s="527"/>
      <c r="AT22" s="527"/>
      <c r="AU22" s="527"/>
      <c r="AV22" s="527"/>
      <c r="AW22" s="527"/>
      <c r="AX22" s="527"/>
      <c r="AY22" s="527"/>
      <c r="AZ22" s="527"/>
      <c r="BA22" s="527"/>
      <c r="BB22" s="527"/>
      <c r="BC22" s="527"/>
      <c r="BD22" s="527"/>
      <c r="BE22" s="527"/>
      <c r="BF22" s="527"/>
      <c r="BG22" s="527"/>
      <c r="BH22" s="527"/>
      <c r="BI22" s="527"/>
    </row>
    <row r="23" spans="1:61">
      <c r="A23" s="176" t="s">
        <v>242</v>
      </c>
      <c r="B23" s="527">
        <f>-'5)Projeção dos Custos Variáveis'!H117</f>
        <v>0</v>
      </c>
      <c r="C23" s="527">
        <f>-'5)Projeção dos Custos Variáveis'!I117</f>
        <v>0</v>
      </c>
      <c r="D23" s="527">
        <f>-'5)Projeção dos Custos Variáveis'!J117</f>
        <v>0</v>
      </c>
      <c r="E23" s="527">
        <f>-'5)Projeção dos Custos Variáveis'!K117</f>
        <v>0</v>
      </c>
      <c r="F23" s="527">
        <f>-'5)Projeção dos Custos Variáveis'!L117</f>
        <v>0</v>
      </c>
      <c r="G23" s="527">
        <f>-'5)Projeção dos Custos Variáveis'!M117</f>
        <v>0</v>
      </c>
      <c r="H23" s="527">
        <f>-'5)Projeção dos Custos Variáveis'!N117</f>
        <v>0</v>
      </c>
      <c r="I23" s="527">
        <f>-'5)Projeção dos Custos Variáveis'!O117</f>
        <v>0</v>
      </c>
      <c r="J23" s="527">
        <f>-'5)Projeção dos Custos Variáveis'!P117</f>
        <v>0</v>
      </c>
      <c r="K23" s="527">
        <f>-'5)Projeção dos Custos Variáveis'!Q117</f>
        <v>0</v>
      </c>
      <c r="L23" s="527">
        <f>-'5)Projeção dos Custos Variáveis'!R117</f>
        <v>0</v>
      </c>
      <c r="M23" s="527">
        <f>-'5)Projeção dos Custos Variáveis'!S117</f>
        <v>0</v>
      </c>
      <c r="N23" s="527">
        <f>-'5)Projeção dos Custos Variáveis'!T117</f>
        <v>0</v>
      </c>
      <c r="O23" s="527">
        <f>-'5)Projeção dos Custos Variáveis'!U117</f>
        <v>0</v>
      </c>
      <c r="P23" s="527">
        <f>-'5)Projeção dos Custos Variáveis'!V117</f>
        <v>0</v>
      </c>
      <c r="Q23" s="527">
        <f>-'5)Projeção dos Custos Variáveis'!W117</f>
        <v>0</v>
      </c>
      <c r="R23" s="527">
        <f>-'5)Projeção dos Custos Variáveis'!X117</f>
        <v>0</v>
      </c>
      <c r="S23" s="527">
        <f>-'5)Projeção dos Custos Variáveis'!Y117</f>
        <v>0</v>
      </c>
      <c r="T23" s="527">
        <f>-'5)Projeção dos Custos Variáveis'!Z117</f>
        <v>0</v>
      </c>
      <c r="U23" s="527">
        <f>-'5)Projeção dos Custos Variáveis'!AA117</f>
        <v>0</v>
      </c>
      <c r="V23" s="527">
        <f>-'5)Projeção dos Custos Variáveis'!AB117</f>
        <v>0</v>
      </c>
      <c r="W23" s="527">
        <f>-'5)Projeção dos Custos Variáveis'!AC117</f>
        <v>0</v>
      </c>
      <c r="X23" s="527">
        <f>-'5)Projeção dos Custos Variáveis'!AD117</f>
        <v>0</v>
      </c>
      <c r="Y23" s="527">
        <f>-'5)Projeção dos Custos Variáveis'!AE117</f>
        <v>0</v>
      </c>
      <c r="Z23" s="527">
        <f>-'5)Projeção dos Custos Variáveis'!AF117</f>
        <v>0</v>
      </c>
      <c r="AA23" s="527">
        <f>-'5)Projeção dos Custos Variáveis'!AG117</f>
        <v>0</v>
      </c>
      <c r="AB23" s="527">
        <f>-'5)Projeção dos Custos Variáveis'!AH117</f>
        <v>0</v>
      </c>
      <c r="AC23" s="527">
        <f>-'5)Projeção dos Custos Variáveis'!AI117</f>
        <v>0</v>
      </c>
      <c r="AD23" s="527">
        <f>-'5)Projeção dos Custos Variáveis'!AJ117</f>
        <v>0</v>
      </c>
      <c r="AE23" s="527">
        <f>-'5)Projeção dos Custos Variáveis'!AK117</f>
        <v>0</v>
      </c>
      <c r="AF23" s="527">
        <f>-'5)Projeção dos Custos Variáveis'!AL117</f>
        <v>0</v>
      </c>
      <c r="AG23" s="527">
        <f>-'5)Projeção dos Custos Variáveis'!AM117</f>
        <v>0</v>
      </c>
      <c r="AH23" s="527">
        <f>-'5)Projeção dos Custos Variáveis'!AN117</f>
        <v>0</v>
      </c>
      <c r="AI23" s="527">
        <f>-'5)Projeção dos Custos Variáveis'!AO117</f>
        <v>0</v>
      </c>
      <c r="AJ23" s="527">
        <f>-'5)Projeção dos Custos Variáveis'!AP117</f>
        <v>0</v>
      </c>
      <c r="AK23" s="527">
        <f>-'5)Projeção dos Custos Variáveis'!AQ117</f>
        <v>0</v>
      </c>
      <c r="AL23" s="527">
        <f>-'5)Projeção dos Custos Variáveis'!AR117</f>
        <v>0</v>
      </c>
      <c r="AM23" s="527">
        <f>-'5)Projeção dos Custos Variáveis'!AS117</f>
        <v>0</v>
      </c>
      <c r="AN23" s="527">
        <f>-'5)Projeção dos Custos Variáveis'!AT117</f>
        <v>0</v>
      </c>
      <c r="AO23" s="527">
        <f>-'5)Projeção dos Custos Variáveis'!AU117</f>
        <v>0</v>
      </c>
      <c r="AP23" s="527">
        <f>-'5)Projeção dos Custos Variáveis'!AV117</f>
        <v>0</v>
      </c>
      <c r="AQ23" s="527">
        <f>-'5)Projeção dos Custos Variáveis'!AW117</f>
        <v>0</v>
      </c>
      <c r="AR23" s="527">
        <f>-'5)Projeção dos Custos Variáveis'!AX117</f>
        <v>0</v>
      </c>
      <c r="AS23" s="527">
        <f>-'5)Projeção dos Custos Variáveis'!AY117</f>
        <v>0</v>
      </c>
      <c r="AT23" s="527">
        <f>-'5)Projeção dos Custos Variáveis'!AZ117</f>
        <v>0</v>
      </c>
      <c r="AU23" s="527">
        <f>-'5)Projeção dos Custos Variáveis'!BA117</f>
        <v>0</v>
      </c>
      <c r="AV23" s="527">
        <f>-'5)Projeção dos Custos Variáveis'!BB117</f>
        <v>0</v>
      </c>
      <c r="AW23" s="527">
        <f>-'5)Projeção dos Custos Variáveis'!BC117</f>
        <v>0</v>
      </c>
      <c r="AX23" s="527">
        <f>-'5)Projeção dos Custos Variáveis'!BD117</f>
        <v>0</v>
      </c>
      <c r="AY23" s="527">
        <f>-'5)Projeção dos Custos Variáveis'!BE117</f>
        <v>0</v>
      </c>
      <c r="AZ23" s="527">
        <f>-'5)Projeção dos Custos Variáveis'!BF117</f>
        <v>0</v>
      </c>
      <c r="BA23" s="527">
        <f>-'5)Projeção dos Custos Variáveis'!BG117</f>
        <v>0</v>
      </c>
      <c r="BB23" s="527">
        <f>-'5)Projeção dos Custos Variáveis'!BH117</f>
        <v>0</v>
      </c>
      <c r="BC23" s="527">
        <f>-'5)Projeção dos Custos Variáveis'!BI117</f>
        <v>0</v>
      </c>
      <c r="BD23" s="527">
        <f>-'5)Projeção dos Custos Variáveis'!BJ117</f>
        <v>0</v>
      </c>
      <c r="BE23" s="527">
        <f>-'5)Projeção dos Custos Variáveis'!BK117</f>
        <v>0</v>
      </c>
      <c r="BF23" s="527">
        <f>-'5)Projeção dos Custos Variáveis'!BL117</f>
        <v>0</v>
      </c>
      <c r="BG23" s="527">
        <f>-'5)Projeção dos Custos Variáveis'!BM117</f>
        <v>0</v>
      </c>
      <c r="BH23" s="527">
        <f>-'5)Projeção dos Custos Variáveis'!BN117</f>
        <v>0</v>
      </c>
      <c r="BI23" s="527">
        <f>-'5)Projeção dos Custos Variáveis'!BO117</f>
        <v>0</v>
      </c>
    </row>
    <row r="24" spans="1:61">
      <c r="A24" s="176" t="s">
        <v>243</v>
      </c>
      <c r="B24" s="527">
        <f>-'2) Custos Fixos'!E31</f>
        <v>0</v>
      </c>
      <c r="C24" s="527">
        <f>-'2) Custos Fixos'!F31</f>
        <v>0</v>
      </c>
      <c r="D24" s="527">
        <f>-'2) Custos Fixos'!G31</f>
        <v>0</v>
      </c>
      <c r="E24" s="527">
        <f>-'2) Custos Fixos'!H31</f>
        <v>0</v>
      </c>
      <c r="F24" s="527">
        <f>-'2) Custos Fixos'!I31</f>
        <v>0</v>
      </c>
      <c r="G24" s="527">
        <f>-'2) Custos Fixos'!J31</f>
        <v>0</v>
      </c>
      <c r="H24" s="527">
        <f>-'2) Custos Fixos'!K31</f>
        <v>0</v>
      </c>
      <c r="I24" s="527">
        <f>-'2) Custos Fixos'!L31</f>
        <v>0</v>
      </c>
      <c r="J24" s="527">
        <f>-'2) Custos Fixos'!M31</f>
        <v>0</v>
      </c>
      <c r="K24" s="527">
        <f>-'2) Custos Fixos'!N31</f>
        <v>0</v>
      </c>
      <c r="L24" s="527">
        <f>-'2) Custos Fixos'!O31</f>
        <v>0</v>
      </c>
      <c r="M24" s="527">
        <f>-'2) Custos Fixos'!P31</f>
        <v>0</v>
      </c>
      <c r="N24" s="527">
        <f>-'2) Custos Fixos'!Q31</f>
        <v>0</v>
      </c>
      <c r="O24" s="527">
        <f>-'2) Custos Fixos'!R31</f>
        <v>0</v>
      </c>
      <c r="P24" s="527">
        <f>-'2) Custos Fixos'!S31</f>
        <v>0</v>
      </c>
      <c r="Q24" s="527">
        <f>-'2) Custos Fixos'!T31</f>
        <v>0</v>
      </c>
      <c r="R24" s="527">
        <f>-'2) Custos Fixos'!U31</f>
        <v>0</v>
      </c>
      <c r="S24" s="527">
        <f>-'2) Custos Fixos'!V31</f>
        <v>0</v>
      </c>
      <c r="T24" s="527">
        <f>-'2) Custos Fixos'!W31</f>
        <v>0</v>
      </c>
      <c r="U24" s="527">
        <f>-'2) Custos Fixos'!X31</f>
        <v>0</v>
      </c>
      <c r="V24" s="527">
        <f>-'2) Custos Fixos'!Y31</f>
        <v>0</v>
      </c>
      <c r="W24" s="527">
        <f>-'2) Custos Fixos'!Z31</f>
        <v>0</v>
      </c>
      <c r="X24" s="527">
        <f>-'2) Custos Fixos'!AA31</f>
        <v>0</v>
      </c>
      <c r="Y24" s="527">
        <f>-'2) Custos Fixos'!AB31</f>
        <v>0</v>
      </c>
      <c r="Z24" s="527">
        <f>-'2) Custos Fixos'!AC31</f>
        <v>0</v>
      </c>
      <c r="AA24" s="527">
        <f>-'2) Custos Fixos'!AD31</f>
        <v>0</v>
      </c>
      <c r="AB24" s="527">
        <f>-'2) Custos Fixos'!AE31</f>
        <v>0</v>
      </c>
      <c r="AC24" s="527">
        <f>-'2) Custos Fixos'!AF31</f>
        <v>0</v>
      </c>
      <c r="AD24" s="527">
        <f>-'2) Custos Fixos'!AG31</f>
        <v>0</v>
      </c>
      <c r="AE24" s="527">
        <f>-'2) Custos Fixos'!AH31</f>
        <v>0</v>
      </c>
      <c r="AF24" s="527">
        <f>-'2) Custos Fixos'!AI31</f>
        <v>0</v>
      </c>
      <c r="AG24" s="527">
        <f>-'2) Custos Fixos'!AJ31</f>
        <v>0</v>
      </c>
      <c r="AH24" s="527">
        <f>-'2) Custos Fixos'!AK31</f>
        <v>0</v>
      </c>
      <c r="AI24" s="527">
        <f>-'2) Custos Fixos'!AL31</f>
        <v>0</v>
      </c>
      <c r="AJ24" s="527">
        <f>-'2) Custos Fixos'!AM31</f>
        <v>0</v>
      </c>
      <c r="AK24" s="527">
        <f>-'2) Custos Fixos'!AN31</f>
        <v>0</v>
      </c>
      <c r="AL24" s="527">
        <f>-'2) Custos Fixos'!AO31</f>
        <v>0</v>
      </c>
      <c r="AM24" s="527">
        <f>-'2) Custos Fixos'!AP31</f>
        <v>0</v>
      </c>
      <c r="AN24" s="527">
        <f>-'2) Custos Fixos'!AQ31</f>
        <v>0</v>
      </c>
      <c r="AO24" s="527">
        <f>-'2) Custos Fixos'!AR31</f>
        <v>0</v>
      </c>
      <c r="AP24" s="527">
        <f>-'2) Custos Fixos'!AS31</f>
        <v>0</v>
      </c>
      <c r="AQ24" s="527">
        <f>-'2) Custos Fixos'!AT31</f>
        <v>0</v>
      </c>
      <c r="AR24" s="527">
        <f>-'2) Custos Fixos'!AU31</f>
        <v>0</v>
      </c>
      <c r="AS24" s="527">
        <f>-'2) Custos Fixos'!AV31</f>
        <v>0</v>
      </c>
      <c r="AT24" s="527">
        <f>-'2) Custos Fixos'!AW31</f>
        <v>0</v>
      </c>
      <c r="AU24" s="527">
        <f>-'2) Custos Fixos'!AX31</f>
        <v>0</v>
      </c>
      <c r="AV24" s="527">
        <f>-'2) Custos Fixos'!AY31</f>
        <v>0</v>
      </c>
      <c r="AW24" s="527">
        <f>-'2) Custos Fixos'!AZ31</f>
        <v>0</v>
      </c>
      <c r="AX24" s="527">
        <f>-'2) Custos Fixos'!BA31</f>
        <v>0</v>
      </c>
      <c r="AY24" s="527">
        <f>-'2) Custos Fixos'!BB31</f>
        <v>0</v>
      </c>
      <c r="AZ24" s="527">
        <f>-'2) Custos Fixos'!BC31</f>
        <v>0</v>
      </c>
      <c r="BA24" s="527">
        <f>-'2) Custos Fixos'!BD31</f>
        <v>0</v>
      </c>
      <c r="BB24" s="527">
        <f>-'2) Custos Fixos'!BE31</f>
        <v>0</v>
      </c>
      <c r="BC24" s="527">
        <f>-'2) Custos Fixos'!BF31</f>
        <v>0</v>
      </c>
      <c r="BD24" s="527">
        <f>-'2) Custos Fixos'!BG31</f>
        <v>0</v>
      </c>
      <c r="BE24" s="527">
        <f>-'2) Custos Fixos'!BH31</f>
        <v>0</v>
      </c>
      <c r="BF24" s="527">
        <f>-'2) Custos Fixos'!BI31</f>
        <v>0</v>
      </c>
      <c r="BG24" s="527">
        <f>-'2) Custos Fixos'!BJ31</f>
        <v>0</v>
      </c>
      <c r="BH24" s="527">
        <f>-'2) Custos Fixos'!BK31</f>
        <v>0</v>
      </c>
      <c r="BI24" s="527">
        <f>-'2) Custos Fixos'!BL31</f>
        <v>0</v>
      </c>
    </row>
    <row r="25" spans="1:61">
      <c r="A25" s="315" t="s">
        <v>525</v>
      </c>
      <c r="B25" s="528">
        <f>-'9) Empréstimo'!B28</f>
        <v>0</v>
      </c>
      <c r="C25" s="528">
        <f>-'9) Empréstimo'!C28</f>
        <v>0</v>
      </c>
      <c r="D25" s="528">
        <f>-'9) Empréstimo'!D28</f>
        <v>0</v>
      </c>
      <c r="E25" s="528">
        <f>-'9) Empréstimo'!E28</f>
        <v>0</v>
      </c>
      <c r="F25" s="528">
        <f>-'9) Empréstimo'!F28</f>
        <v>0</v>
      </c>
      <c r="G25" s="528">
        <f>-'9) Empréstimo'!G28</f>
        <v>0</v>
      </c>
      <c r="H25" s="528">
        <f>-'9) Empréstimo'!H28</f>
        <v>0</v>
      </c>
      <c r="I25" s="528">
        <f>-'9) Empréstimo'!I28</f>
        <v>0</v>
      </c>
      <c r="J25" s="528">
        <f>-'9) Empréstimo'!J28</f>
        <v>0</v>
      </c>
      <c r="K25" s="528">
        <f>-'9) Empréstimo'!K28</f>
        <v>0</v>
      </c>
      <c r="L25" s="528">
        <f>-'9) Empréstimo'!L28</f>
        <v>0</v>
      </c>
      <c r="M25" s="528">
        <f>-'9) Empréstimo'!M28</f>
        <v>0</v>
      </c>
      <c r="N25" s="528">
        <f>-'9) Empréstimo'!N28</f>
        <v>0</v>
      </c>
      <c r="O25" s="528">
        <f>-'9) Empréstimo'!O28</f>
        <v>0</v>
      </c>
      <c r="P25" s="528">
        <f>-'9) Empréstimo'!P28</f>
        <v>0</v>
      </c>
      <c r="Q25" s="528">
        <f>-'9) Empréstimo'!Q28</f>
        <v>0</v>
      </c>
      <c r="R25" s="528">
        <f>-'9) Empréstimo'!R28</f>
        <v>0</v>
      </c>
      <c r="S25" s="528">
        <f>-'9) Empréstimo'!S28</f>
        <v>0</v>
      </c>
      <c r="T25" s="528">
        <f>-'9) Empréstimo'!T28</f>
        <v>0</v>
      </c>
      <c r="U25" s="528">
        <f>-'9) Empréstimo'!U28</f>
        <v>0</v>
      </c>
      <c r="V25" s="528">
        <f>-'9) Empréstimo'!V28</f>
        <v>0</v>
      </c>
      <c r="W25" s="528">
        <f>-'9) Empréstimo'!W28</f>
        <v>0</v>
      </c>
      <c r="X25" s="528">
        <f>-'9) Empréstimo'!X28</f>
        <v>0</v>
      </c>
      <c r="Y25" s="528">
        <f>-'9) Empréstimo'!Y28</f>
        <v>0</v>
      </c>
      <c r="Z25" s="528">
        <f>-'9) Empréstimo'!Z28</f>
        <v>0</v>
      </c>
      <c r="AA25" s="528">
        <f>-'9) Empréstimo'!AA28</f>
        <v>0</v>
      </c>
      <c r="AB25" s="528">
        <f>-'9) Empréstimo'!AB28</f>
        <v>0</v>
      </c>
      <c r="AC25" s="528">
        <f>-'9) Empréstimo'!AC28</f>
        <v>0</v>
      </c>
      <c r="AD25" s="528">
        <f>-'9) Empréstimo'!AD28</f>
        <v>0</v>
      </c>
      <c r="AE25" s="528">
        <f>-'9) Empréstimo'!AE28</f>
        <v>0</v>
      </c>
      <c r="AF25" s="528">
        <f>-'9) Empréstimo'!AF28</f>
        <v>0</v>
      </c>
      <c r="AG25" s="528">
        <f>-'9) Empréstimo'!AG28</f>
        <v>0</v>
      </c>
      <c r="AH25" s="528">
        <f>-'9) Empréstimo'!AH28</f>
        <v>0</v>
      </c>
      <c r="AI25" s="528">
        <f>-'9) Empréstimo'!AI28</f>
        <v>0</v>
      </c>
      <c r="AJ25" s="528">
        <f>-'9) Empréstimo'!AJ28</f>
        <v>0</v>
      </c>
      <c r="AK25" s="528">
        <f>-'9) Empréstimo'!AK28</f>
        <v>0</v>
      </c>
      <c r="AL25" s="528">
        <f>-'9) Empréstimo'!AL28</f>
        <v>0</v>
      </c>
      <c r="AM25" s="528">
        <f>-'9) Empréstimo'!AM28</f>
        <v>0</v>
      </c>
      <c r="AN25" s="528">
        <f>-'9) Empréstimo'!AN28</f>
        <v>0</v>
      </c>
      <c r="AO25" s="528">
        <f>-'9) Empréstimo'!AO28</f>
        <v>0</v>
      </c>
      <c r="AP25" s="528">
        <f>-'9) Empréstimo'!AP28</f>
        <v>0</v>
      </c>
      <c r="AQ25" s="528">
        <f>-'9) Empréstimo'!AQ28</f>
        <v>0</v>
      </c>
      <c r="AR25" s="528">
        <f>-'9) Empréstimo'!AR28</f>
        <v>0</v>
      </c>
      <c r="AS25" s="528">
        <f>-'9) Empréstimo'!AS28</f>
        <v>0</v>
      </c>
      <c r="AT25" s="528">
        <f>-'9) Empréstimo'!AT28</f>
        <v>0</v>
      </c>
      <c r="AU25" s="528">
        <f>-'9) Empréstimo'!AU28</f>
        <v>0</v>
      </c>
      <c r="AV25" s="528">
        <f>-'9) Empréstimo'!AV28</f>
        <v>0</v>
      </c>
      <c r="AW25" s="528">
        <f>-'9) Empréstimo'!AW28</f>
        <v>0</v>
      </c>
      <c r="AX25" s="528">
        <f>-'9) Empréstimo'!AX28</f>
        <v>0</v>
      </c>
      <c r="AY25" s="528">
        <f>-'9) Empréstimo'!AY28</f>
        <v>0</v>
      </c>
      <c r="AZ25" s="528">
        <f>-'9) Empréstimo'!AZ28</f>
        <v>0</v>
      </c>
      <c r="BA25" s="528">
        <f>-'9) Empréstimo'!BA28</f>
        <v>0</v>
      </c>
      <c r="BB25" s="528">
        <f>-'9) Empréstimo'!BB28</f>
        <v>0</v>
      </c>
      <c r="BC25" s="528">
        <f>-'9) Empréstimo'!BC28</f>
        <v>0</v>
      </c>
      <c r="BD25" s="528">
        <f>-'9) Empréstimo'!BD28</f>
        <v>0</v>
      </c>
      <c r="BE25" s="528">
        <f>-'9) Empréstimo'!BE28</f>
        <v>0</v>
      </c>
      <c r="BF25" s="528">
        <f>-'9) Empréstimo'!BF28</f>
        <v>0</v>
      </c>
      <c r="BG25" s="528">
        <f>-'9) Empréstimo'!BG28</f>
        <v>0</v>
      </c>
      <c r="BH25" s="528">
        <f>-'9) Empréstimo'!BH28</f>
        <v>0</v>
      </c>
      <c r="BI25" s="528">
        <f>-'9) Empréstimo'!BI28</f>
        <v>0</v>
      </c>
    </row>
    <row r="26" spans="1:61">
      <c r="A26" s="177" t="s">
        <v>245</v>
      </c>
      <c r="B26" s="528">
        <f>-'6) Outras saídas'!B29</f>
        <v>0</v>
      </c>
      <c r="C26" s="528">
        <f>-'6) Outras saídas'!C29</f>
        <v>0</v>
      </c>
      <c r="D26" s="528">
        <f>-'6) Outras saídas'!D29</f>
        <v>0</v>
      </c>
      <c r="E26" s="528">
        <f>-'6) Outras saídas'!E29</f>
        <v>0</v>
      </c>
      <c r="F26" s="528">
        <f>-'6) Outras saídas'!F29</f>
        <v>0</v>
      </c>
      <c r="G26" s="528">
        <f>-'6) Outras saídas'!G29</f>
        <v>0</v>
      </c>
      <c r="H26" s="528">
        <f>-'6) Outras saídas'!H29</f>
        <v>0</v>
      </c>
      <c r="I26" s="528">
        <f>-'6) Outras saídas'!I29</f>
        <v>0</v>
      </c>
      <c r="J26" s="528">
        <f>-'6) Outras saídas'!J29</f>
        <v>0</v>
      </c>
      <c r="K26" s="528">
        <f>-'6) Outras saídas'!K29</f>
        <v>0</v>
      </c>
      <c r="L26" s="528">
        <f>-'6) Outras saídas'!L29</f>
        <v>0</v>
      </c>
      <c r="M26" s="528">
        <f>-'6) Outras saídas'!M29</f>
        <v>0</v>
      </c>
      <c r="N26" s="528">
        <f>-'6) Outras saídas'!N29</f>
        <v>0</v>
      </c>
      <c r="O26" s="528">
        <f>-'6) Outras saídas'!O29</f>
        <v>0</v>
      </c>
      <c r="P26" s="528">
        <f>-'6) Outras saídas'!P29</f>
        <v>0</v>
      </c>
      <c r="Q26" s="528">
        <f>-'6) Outras saídas'!Q29</f>
        <v>0</v>
      </c>
      <c r="R26" s="528">
        <f>-'6) Outras saídas'!R29</f>
        <v>0</v>
      </c>
      <c r="S26" s="528">
        <f>-'6) Outras saídas'!S29</f>
        <v>0</v>
      </c>
      <c r="T26" s="528">
        <f>-'6) Outras saídas'!T29</f>
        <v>0</v>
      </c>
      <c r="U26" s="528">
        <f>-'6) Outras saídas'!U29</f>
        <v>0</v>
      </c>
      <c r="V26" s="528">
        <f>-'6) Outras saídas'!V29</f>
        <v>0</v>
      </c>
      <c r="W26" s="528">
        <f>-'6) Outras saídas'!W29</f>
        <v>0</v>
      </c>
      <c r="X26" s="528">
        <f>-'6) Outras saídas'!X29</f>
        <v>0</v>
      </c>
      <c r="Y26" s="528">
        <f>-'6) Outras saídas'!Y29</f>
        <v>0</v>
      </c>
      <c r="Z26" s="528">
        <f>-'6) Outras saídas'!Z29</f>
        <v>0</v>
      </c>
      <c r="AA26" s="528">
        <f>-'6) Outras saídas'!AA29</f>
        <v>0</v>
      </c>
      <c r="AB26" s="528">
        <f>-'6) Outras saídas'!AB29</f>
        <v>0</v>
      </c>
      <c r="AC26" s="528">
        <f>-'6) Outras saídas'!AC29</f>
        <v>0</v>
      </c>
      <c r="AD26" s="528">
        <f>-'6) Outras saídas'!AD29</f>
        <v>0</v>
      </c>
      <c r="AE26" s="528">
        <f>-'6) Outras saídas'!AE29</f>
        <v>0</v>
      </c>
      <c r="AF26" s="528">
        <f>-'6) Outras saídas'!AF29</f>
        <v>0</v>
      </c>
      <c r="AG26" s="528">
        <f>-'6) Outras saídas'!AG29</f>
        <v>0</v>
      </c>
      <c r="AH26" s="528">
        <f>-'6) Outras saídas'!AH29</f>
        <v>0</v>
      </c>
      <c r="AI26" s="528">
        <f>-'6) Outras saídas'!AI29</f>
        <v>0</v>
      </c>
      <c r="AJ26" s="528">
        <f>-'6) Outras saídas'!AJ29</f>
        <v>0</v>
      </c>
      <c r="AK26" s="528">
        <f>-'6) Outras saídas'!AK29</f>
        <v>0</v>
      </c>
      <c r="AL26" s="528">
        <f>-'6) Outras saídas'!AL29</f>
        <v>0</v>
      </c>
      <c r="AM26" s="528">
        <f>-'6) Outras saídas'!AM29</f>
        <v>0</v>
      </c>
      <c r="AN26" s="528">
        <f>-'6) Outras saídas'!AN29</f>
        <v>0</v>
      </c>
      <c r="AO26" s="528">
        <f>-'6) Outras saídas'!AO29</f>
        <v>0</v>
      </c>
      <c r="AP26" s="528">
        <f>-'6) Outras saídas'!AP29</f>
        <v>0</v>
      </c>
      <c r="AQ26" s="528">
        <f>-'6) Outras saídas'!AQ29</f>
        <v>0</v>
      </c>
      <c r="AR26" s="528">
        <f>-'6) Outras saídas'!AR29</f>
        <v>0</v>
      </c>
      <c r="AS26" s="528">
        <f>-'6) Outras saídas'!AS29</f>
        <v>0</v>
      </c>
      <c r="AT26" s="528">
        <f>-'6) Outras saídas'!AT29</f>
        <v>0</v>
      </c>
      <c r="AU26" s="528">
        <f>-'6) Outras saídas'!AU29</f>
        <v>0</v>
      </c>
      <c r="AV26" s="528">
        <f>-'6) Outras saídas'!AV29</f>
        <v>0</v>
      </c>
      <c r="AW26" s="528">
        <f>-'6) Outras saídas'!AW29</f>
        <v>0</v>
      </c>
      <c r="AX26" s="528">
        <f>-'6) Outras saídas'!AX29</f>
        <v>0</v>
      </c>
      <c r="AY26" s="528">
        <f>-'6) Outras saídas'!AY29</f>
        <v>0</v>
      </c>
      <c r="AZ26" s="528">
        <f>-'6) Outras saídas'!AZ29</f>
        <v>0</v>
      </c>
      <c r="BA26" s="528">
        <f>-'6) Outras saídas'!BA29</f>
        <v>0</v>
      </c>
      <c r="BB26" s="528">
        <f>-'6) Outras saídas'!BB29</f>
        <v>0</v>
      </c>
      <c r="BC26" s="528">
        <f>-'6) Outras saídas'!BC29</f>
        <v>0</v>
      </c>
      <c r="BD26" s="528">
        <f>-'6) Outras saídas'!BD29</f>
        <v>0</v>
      </c>
      <c r="BE26" s="528">
        <f>-'6) Outras saídas'!BE29</f>
        <v>0</v>
      </c>
      <c r="BF26" s="528">
        <f>-'6) Outras saídas'!BF29</f>
        <v>0</v>
      </c>
      <c r="BG26" s="528">
        <f>-'6) Outras saídas'!BG29</f>
        <v>0</v>
      </c>
      <c r="BH26" s="528">
        <f>-'6) Outras saídas'!BH29</f>
        <v>0</v>
      </c>
      <c r="BI26" s="528">
        <f>-'6) Outras saídas'!BI29</f>
        <v>0</v>
      </c>
    </row>
    <row r="27" spans="1:61">
      <c r="A27" s="178" t="s">
        <v>526</v>
      </c>
      <c r="B27" s="179">
        <f t="shared" ref="B27:AG27" si="3">SUM(B22:B26)</f>
        <v>0</v>
      </c>
      <c r="C27" s="179">
        <f t="shared" si="3"/>
        <v>0</v>
      </c>
      <c r="D27" s="179">
        <f t="shared" si="3"/>
        <v>0</v>
      </c>
      <c r="E27" s="179">
        <f t="shared" si="3"/>
        <v>0</v>
      </c>
      <c r="F27" s="179">
        <f t="shared" si="3"/>
        <v>0</v>
      </c>
      <c r="G27" s="179">
        <f t="shared" si="3"/>
        <v>0</v>
      </c>
      <c r="H27" s="179">
        <f t="shared" si="3"/>
        <v>0</v>
      </c>
      <c r="I27" s="179">
        <f t="shared" si="3"/>
        <v>0</v>
      </c>
      <c r="J27" s="179">
        <f t="shared" si="3"/>
        <v>0</v>
      </c>
      <c r="K27" s="179">
        <f t="shared" si="3"/>
        <v>0</v>
      </c>
      <c r="L27" s="179">
        <f t="shared" si="3"/>
        <v>0</v>
      </c>
      <c r="M27" s="179">
        <f t="shared" si="3"/>
        <v>0</v>
      </c>
      <c r="N27" s="179">
        <f t="shared" si="3"/>
        <v>0</v>
      </c>
      <c r="O27" s="179">
        <f t="shared" si="3"/>
        <v>0</v>
      </c>
      <c r="P27" s="179">
        <f t="shared" si="3"/>
        <v>0</v>
      </c>
      <c r="Q27" s="179">
        <f t="shared" si="3"/>
        <v>0</v>
      </c>
      <c r="R27" s="179">
        <f t="shared" si="3"/>
        <v>0</v>
      </c>
      <c r="S27" s="179">
        <f t="shared" si="3"/>
        <v>0</v>
      </c>
      <c r="T27" s="179">
        <f t="shared" si="3"/>
        <v>0</v>
      </c>
      <c r="U27" s="179">
        <f t="shared" si="3"/>
        <v>0</v>
      </c>
      <c r="V27" s="179">
        <f t="shared" si="3"/>
        <v>0</v>
      </c>
      <c r="W27" s="179">
        <f t="shared" si="3"/>
        <v>0</v>
      </c>
      <c r="X27" s="179">
        <f t="shared" si="3"/>
        <v>0</v>
      </c>
      <c r="Y27" s="179">
        <f t="shared" si="3"/>
        <v>0</v>
      </c>
      <c r="Z27" s="179">
        <f t="shared" si="3"/>
        <v>0</v>
      </c>
      <c r="AA27" s="179">
        <f t="shared" si="3"/>
        <v>0</v>
      </c>
      <c r="AB27" s="179">
        <f t="shared" si="3"/>
        <v>0</v>
      </c>
      <c r="AC27" s="179">
        <f t="shared" si="3"/>
        <v>0</v>
      </c>
      <c r="AD27" s="179">
        <f t="shared" si="3"/>
        <v>0</v>
      </c>
      <c r="AE27" s="179">
        <f t="shared" si="3"/>
        <v>0</v>
      </c>
      <c r="AF27" s="179">
        <f t="shared" si="3"/>
        <v>0</v>
      </c>
      <c r="AG27" s="179">
        <f t="shared" si="3"/>
        <v>0</v>
      </c>
      <c r="AH27" s="179">
        <f t="shared" ref="AH27:BI27" si="4">SUM(AH22:AH26)</f>
        <v>0</v>
      </c>
      <c r="AI27" s="179">
        <f t="shared" si="4"/>
        <v>0</v>
      </c>
      <c r="AJ27" s="179">
        <f t="shared" si="4"/>
        <v>0</v>
      </c>
      <c r="AK27" s="179">
        <f t="shared" si="4"/>
        <v>0</v>
      </c>
      <c r="AL27" s="179">
        <f t="shared" si="4"/>
        <v>0</v>
      </c>
      <c r="AM27" s="179">
        <f t="shared" si="4"/>
        <v>0</v>
      </c>
      <c r="AN27" s="179">
        <f t="shared" si="4"/>
        <v>0</v>
      </c>
      <c r="AO27" s="179">
        <f t="shared" si="4"/>
        <v>0</v>
      </c>
      <c r="AP27" s="179">
        <f t="shared" si="4"/>
        <v>0</v>
      </c>
      <c r="AQ27" s="179">
        <f t="shared" si="4"/>
        <v>0</v>
      </c>
      <c r="AR27" s="179">
        <f t="shared" si="4"/>
        <v>0</v>
      </c>
      <c r="AS27" s="179">
        <f t="shared" si="4"/>
        <v>0</v>
      </c>
      <c r="AT27" s="179">
        <f t="shared" si="4"/>
        <v>0</v>
      </c>
      <c r="AU27" s="179">
        <f t="shared" si="4"/>
        <v>0</v>
      </c>
      <c r="AV27" s="179">
        <f t="shared" si="4"/>
        <v>0</v>
      </c>
      <c r="AW27" s="179">
        <f t="shared" si="4"/>
        <v>0</v>
      </c>
      <c r="AX27" s="179">
        <f t="shared" si="4"/>
        <v>0</v>
      </c>
      <c r="AY27" s="179">
        <f t="shared" si="4"/>
        <v>0</v>
      </c>
      <c r="AZ27" s="179">
        <f t="shared" si="4"/>
        <v>0</v>
      </c>
      <c r="BA27" s="179">
        <f t="shared" si="4"/>
        <v>0</v>
      </c>
      <c r="BB27" s="179">
        <f t="shared" si="4"/>
        <v>0</v>
      </c>
      <c r="BC27" s="179">
        <f t="shared" si="4"/>
        <v>0</v>
      </c>
      <c r="BD27" s="179">
        <f t="shared" si="4"/>
        <v>0</v>
      </c>
      <c r="BE27" s="179">
        <f t="shared" si="4"/>
        <v>0</v>
      </c>
      <c r="BF27" s="179">
        <f t="shared" si="4"/>
        <v>0</v>
      </c>
      <c r="BG27" s="179">
        <f t="shared" si="4"/>
        <v>0</v>
      </c>
      <c r="BH27" s="179">
        <f t="shared" si="4"/>
        <v>0</v>
      </c>
      <c r="BI27" s="179">
        <f t="shared" si="4"/>
        <v>0</v>
      </c>
    </row>
    <row r="28" spans="1:61">
      <c r="A28" s="180"/>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row>
    <row r="29" spans="1:61" s="184" customFormat="1">
      <c r="A29" s="182" t="s">
        <v>527</v>
      </c>
      <c r="B29" s="183">
        <f>SUM(B20+B27)</f>
        <v>0</v>
      </c>
      <c r="C29" s="183">
        <f t="shared" ref="C29:AH29" si="5">C20+C27+C13</f>
        <v>0</v>
      </c>
      <c r="D29" s="183">
        <f t="shared" si="5"/>
        <v>0</v>
      </c>
      <c r="E29" s="183">
        <f t="shared" si="5"/>
        <v>0</v>
      </c>
      <c r="F29" s="183">
        <f t="shared" si="5"/>
        <v>0</v>
      </c>
      <c r="G29" s="183">
        <f t="shared" si="5"/>
        <v>0</v>
      </c>
      <c r="H29" s="183">
        <f t="shared" si="5"/>
        <v>0</v>
      </c>
      <c r="I29" s="183">
        <f t="shared" si="5"/>
        <v>0</v>
      </c>
      <c r="J29" s="183">
        <f t="shared" si="5"/>
        <v>0</v>
      </c>
      <c r="K29" s="183">
        <f t="shared" si="5"/>
        <v>0</v>
      </c>
      <c r="L29" s="183">
        <f t="shared" si="5"/>
        <v>0</v>
      </c>
      <c r="M29" s="183">
        <f t="shared" si="5"/>
        <v>0</v>
      </c>
      <c r="N29" s="183">
        <f t="shared" si="5"/>
        <v>0</v>
      </c>
      <c r="O29" s="183">
        <f t="shared" si="5"/>
        <v>0</v>
      </c>
      <c r="P29" s="183">
        <f t="shared" si="5"/>
        <v>0</v>
      </c>
      <c r="Q29" s="183">
        <f t="shared" si="5"/>
        <v>0</v>
      </c>
      <c r="R29" s="183">
        <f t="shared" si="5"/>
        <v>0</v>
      </c>
      <c r="S29" s="183">
        <f t="shared" si="5"/>
        <v>0</v>
      </c>
      <c r="T29" s="183">
        <f t="shared" si="5"/>
        <v>0</v>
      </c>
      <c r="U29" s="183">
        <f t="shared" si="5"/>
        <v>0</v>
      </c>
      <c r="V29" s="183">
        <f t="shared" si="5"/>
        <v>0</v>
      </c>
      <c r="W29" s="183">
        <f t="shared" si="5"/>
        <v>0</v>
      </c>
      <c r="X29" s="183">
        <f t="shared" si="5"/>
        <v>0</v>
      </c>
      <c r="Y29" s="183">
        <f t="shared" si="5"/>
        <v>0</v>
      </c>
      <c r="Z29" s="183">
        <f t="shared" si="5"/>
        <v>0</v>
      </c>
      <c r="AA29" s="183">
        <f t="shared" si="5"/>
        <v>0</v>
      </c>
      <c r="AB29" s="183">
        <f t="shared" si="5"/>
        <v>0</v>
      </c>
      <c r="AC29" s="183">
        <f t="shared" si="5"/>
        <v>0</v>
      </c>
      <c r="AD29" s="183">
        <f t="shared" si="5"/>
        <v>0</v>
      </c>
      <c r="AE29" s="183">
        <f t="shared" si="5"/>
        <v>0</v>
      </c>
      <c r="AF29" s="183">
        <f t="shared" si="5"/>
        <v>0</v>
      </c>
      <c r="AG29" s="183">
        <f t="shared" si="5"/>
        <v>0</v>
      </c>
      <c r="AH29" s="183">
        <f t="shared" si="5"/>
        <v>0</v>
      </c>
      <c r="AI29" s="183">
        <f t="shared" ref="AI29:BI29" si="6">AI20+AI27+AI13</f>
        <v>0</v>
      </c>
      <c r="AJ29" s="183">
        <f t="shared" si="6"/>
        <v>0</v>
      </c>
      <c r="AK29" s="183">
        <f t="shared" si="6"/>
        <v>0</v>
      </c>
      <c r="AL29" s="183">
        <f t="shared" si="6"/>
        <v>0</v>
      </c>
      <c r="AM29" s="183">
        <f t="shared" si="6"/>
        <v>0</v>
      </c>
      <c r="AN29" s="183">
        <f t="shared" si="6"/>
        <v>0</v>
      </c>
      <c r="AO29" s="183">
        <f t="shared" si="6"/>
        <v>0</v>
      </c>
      <c r="AP29" s="183">
        <f t="shared" si="6"/>
        <v>0</v>
      </c>
      <c r="AQ29" s="183">
        <f t="shared" si="6"/>
        <v>0</v>
      </c>
      <c r="AR29" s="183">
        <f t="shared" si="6"/>
        <v>0</v>
      </c>
      <c r="AS29" s="183">
        <f t="shared" si="6"/>
        <v>0</v>
      </c>
      <c r="AT29" s="183">
        <f t="shared" si="6"/>
        <v>0</v>
      </c>
      <c r="AU29" s="183">
        <f t="shared" si="6"/>
        <v>0</v>
      </c>
      <c r="AV29" s="183">
        <f t="shared" si="6"/>
        <v>0</v>
      </c>
      <c r="AW29" s="183">
        <f t="shared" si="6"/>
        <v>0</v>
      </c>
      <c r="AX29" s="183">
        <f t="shared" si="6"/>
        <v>0</v>
      </c>
      <c r="AY29" s="183">
        <f t="shared" si="6"/>
        <v>0</v>
      </c>
      <c r="AZ29" s="183">
        <f t="shared" si="6"/>
        <v>0</v>
      </c>
      <c r="BA29" s="183">
        <f t="shared" si="6"/>
        <v>0</v>
      </c>
      <c r="BB29" s="183">
        <f t="shared" si="6"/>
        <v>0</v>
      </c>
      <c r="BC29" s="183">
        <f t="shared" si="6"/>
        <v>0</v>
      </c>
      <c r="BD29" s="183">
        <f t="shared" si="6"/>
        <v>0</v>
      </c>
      <c r="BE29" s="183">
        <f t="shared" si="6"/>
        <v>0</v>
      </c>
      <c r="BF29" s="183">
        <f t="shared" si="6"/>
        <v>0</v>
      </c>
      <c r="BG29" s="183">
        <f t="shared" si="6"/>
        <v>0</v>
      </c>
      <c r="BH29" s="183">
        <f t="shared" si="6"/>
        <v>0</v>
      </c>
      <c r="BI29" s="183">
        <f t="shared" si="6"/>
        <v>0</v>
      </c>
    </row>
    <row r="30" spans="1:61" s="185" customFormat="1" ht="15.75">
      <c r="A30" s="531" t="s">
        <v>528</v>
      </c>
      <c r="B30" s="532" t="str">
        <f t="shared" ref="B30:AG30" si="7">IF(B29&lt;0,"saldo negativo","ok")</f>
        <v>ok</v>
      </c>
      <c r="C30" s="532" t="str">
        <f t="shared" si="7"/>
        <v>ok</v>
      </c>
      <c r="D30" s="532" t="str">
        <f t="shared" si="7"/>
        <v>ok</v>
      </c>
      <c r="E30" s="532" t="str">
        <f t="shared" si="7"/>
        <v>ok</v>
      </c>
      <c r="F30" s="532" t="str">
        <f t="shared" si="7"/>
        <v>ok</v>
      </c>
      <c r="G30" s="532" t="str">
        <f t="shared" si="7"/>
        <v>ok</v>
      </c>
      <c r="H30" s="532" t="str">
        <f t="shared" si="7"/>
        <v>ok</v>
      </c>
      <c r="I30" s="532" t="str">
        <f t="shared" si="7"/>
        <v>ok</v>
      </c>
      <c r="J30" s="532" t="str">
        <f t="shared" si="7"/>
        <v>ok</v>
      </c>
      <c r="K30" s="532" t="str">
        <f t="shared" si="7"/>
        <v>ok</v>
      </c>
      <c r="L30" s="532" t="str">
        <f t="shared" si="7"/>
        <v>ok</v>
      </c>
      <c r="M30" s="532" t="str">
        <f t="shared" si="7"/>
        <v>ok</v>
      </c>
      <c r="N30" s="532" t="str">
        <f t="shared" si="7"/>
        <v>ok</v>
      </c>
      <c r="O30" s="532" t="str">
        <f t="shared" si="7"/>
        <v>ok</v>
      </c>
      <c r="P30" s="532" t="str">
        <f t="shared" si="7"/>
        <v>ok</v>
      </c>
      <c r="Q30" s="532" t="str">
        <f t="shared" si="7"/>
        <v>ok</v>
      </c>
      <c r="R30" s="532" t="str">
        <f t="shared" si="7"/>
        <v>ok</v>
      </c>
      <c r="S30" s="532" t="str">
        <f t="shared" si="7"/>
        <v>ok</v>
      </c>
      <c r="T30" s="532" t="str">
        <f t="shared" si="7"/>
        <v>ok</v>
      </c>
      <c r="U30" s="532" t="str">
        <f t="shared" si="7"/>
        <v>ok</v>
      </c>
      <c r="V30" s="532" t="str">
        <f t="shared" si="7"/>
        <v>ok</v>
      </c>
      <c r="W30" s="532" t="str">
        <f t="shared" si="7"/>
        <v>ok</v>
      </c>
      <c r="X30" s="532" t="str">
        <f t="shared" si="7"/>
        <v>ok</v>
      </c>
      <c r="Y30" s="532" t="str">
        <f t="shared" si="7"/>
        <v>ok</v>
      </c>
      <c r="Z30" s="532" t="str">
        <f t="shared" si="7"/>
        <v>ok</v>
      </c>
      <c r="AA30" s="532" t="str">
        <f t="shared" si="7"/>
        <v>ok</v>
      </c>
      <c r="AB30" s="532" t="str">
        <f t="shared" si="7"/>
        <v>ok</v>
      </c>
      <c r="AC30" s="532" t="str">
        <f t="shared" si="7"/>
        <v>ok</v>
      </c>
      <c r="AD30" s="532" t="str">
        <f t="shared" si="7"/>
        <v>ok</v>
      </c>
      <c r="AE30" s="532" t="str">
        <f t="shared" si="7"/>
        <v>ok</v>
      </c>
      <c r="AF30" s="532" t="str">
        <f t="shared" si="7"/>
        <v>ok</v>
      </c>
      <c r="AG30" s="532" t="str">
        <f t="shared" si="7"/>
        <v>ok</v>
      </c>
      <c r="AH30" s="532" t="str">
        <f t="shared" ref="AH30:BI30" si="8">IF(AH29&lt;0,"saldo negativo","ok")</f>
        <v>ok</v>
      </c>
      <c r="AI30" s="532" t="str">
        <f t="shared" si="8"/>
        <v>ok</v>
      </c>
      <c r="AJ30" s="532" t="str">
        <f t="shared" si="8"/>
        <v>ok</v>
      </c>
      <c r="AK30" s="532" t="str">
        <f t="shared" si="8"/>
        <v>ok</v>
      </c>
      <c r="AL30" s="532" t="str">
        <f t="shared" si="8"/>
        <v>ok</v>
      </c>
      <c r="AM30" s="532" t="str">
        <f t="shared" si="8"/>
        <v>ok</v>
      </c>
      <c r="AN30" s="532" t="str">
        <f t="shared" si="8"/>
        <v>ok</v>
      </c>
      <c r="AO30" s="532" t="str">
        <f t="shared" si="8"/>
        <v>ok</v>
      </c>
      <c r="AP30" s="532" t="str">
        <f t="shared" si="8"/>
        <v>ok</v>
      </c>
      <c r="AQ30" s="532" t="str">
        <f t="shared" si="8"/>
        <v>ok</v>
      </c>
      <c r="AR30" s="532" t="str">
        <f t="shared" si="8"/>
        <v>ok</v>
      </c>
      <c r="AS30" s="532" t="str">
        <f t="shared" si="8"/>
        <v>ok</v>
      </c>
      <c r="AT30" s="532" t="str">
        <f t="shared" si="8"/>
        <v>ok</v>
      </c>
      <c r="AU30" s="532" t="str">
        <f t="shared" si="8"/>
        <v>ok</v>
      </c>
      <c r="AV30" s="532" t="str">
        <f t="shared" si="8"/>
        <v>ok</v>
      </c>
      <c r="AW30" s="532" t="str">
        <f t="shared" si="8"/>
        <v>ok</v>
      </c>
      <c r="AX30" s="532" t="str">
        <f t="shared" si="8"/>
        <v>ok</v>
      </c>
      <c r="AY30" s="532" t="str">
        <f t="shared" si="8"/>
        <v>ok</v>
      </c>
      <c r="AZ30" s="532" t="str">
        <f t="shared" si="8"/>
        <v>ok</v>
      </c>
      <c r="BA30" s="532" t="str">
        <f t="shared" si="8"/>
        <v>ok</v>
      </c>
      <c r="BB30" s="532" t="str">
        <f t="shared" si="8"/>
        <v>ok</v>
      </c>
      <c r="BC30" s="532" t="str">
        <f t="shared" si="8"/>
        <v>ok</v>
      </c>
      <c r="BD30" s="532" t="str">
        <f t="shared" si="8"/>
        <v>ok</v>
      </c>
      <c r="BE30" s="532" t="str">
        <f t="shared" si="8"/>
        <v>ok</v>
      </c>
      <c r="BF30" s="532" t="str">
        <f t="shared" si="8"/>
        <v>ok</v>
      </c>
      <c r="BG30" s="532" t="str">
        <f t="shared" si="8"/>
        <v>ok</v>
      </c>
      <c r="BH30" s="532" t="str">
        <f t="shared" si="8"/>
        <v>ok</v>
      </c>
      <c r="BI30" s="532" t="str">
        <f t="shared" si="8"/>
        <v>ok</v>
      </c>
    </row>
    <row r="31" spans="1:61">
      <c r="A31" s="702" t="s">
        <v>529</v>
      </c>
      <c r="B31" s="702"/>
      <c r="C31" s="702"/>
      <c r="D31" s="702"/>
      <c r="E31" s="146"/>
      <c r="F31" s="146"/>
      <c r="G31" s="146"/>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3"/>
      <c r="AY31" s="533"/>
      <c r="AZ31" s="533"/>
      <c r="BA31" s="533"/>
      <c r="BB31" s="533"/>
      <c r="BC31" s="533"/>
      <c r="BD31" s="533"/>
      <c r="BE31" s="533"/>
      <c r="BF31" s="533"/>
      <c r="BG31" s="533"/>
      <c r="BH31" s="533"/>
      <c r="BI31" s="533"/>
    </row>
    <row r="32" spans="1:61">
      <c r="A32" s="447"/>
      <c r="B32" s="447"/>
      <c r="C32" s="447"/>
      <c r="D32" s="447"/>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row>
    <row r="33" spans="1:61" ht="22.5" customHeight="1">
      <c r="A33" s="146" t="s">
        <v>530</v>
      </c>
      <c r="B33" s="146"/>
      <c r="C33" s="146"/>
      <c r="D33" s="146"/>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c r="AW33" s="534"/>
      <c r="AX33" s="534"/>
      <c r="AY33" s="534"/>
      <c r="AZ33" s="534"/>
      <c r="BA33" s="534"/>
      <c r="BB33" s="534"/>
      <c r="BC33" s="534"/>
      <c r="BD33" s="534"/>
      <c r="BE33" s="534"/>
      <c r="BF33" s="534"/>
      <c r="BG33" s="534"/>
      <c r="BH33" s="534"/>
      <c r="BI33" s="534"/>
    </row>
    <row r="34" spans="1:61">
      <c r="A34" s="449"/>
      <c r="B34" s="449"/>
      <c r="C34" s="449"/>
      <c r="D34" s="449"/>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row>
    <row r="35" spans="1:61" ht="21" thickBot="1">
      <c r="A35" s="186" t="s">
        <v>232</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row>
    <row r="36" spans="1:61" ht="12.75" customHeight="1" thickTop="1">
      <c r="A36" s="187"/>
      <c r="B36" s="142" t="s">
        <v>226</v>
      </c>
      <c r="C36" s="142" t="s">
        <v>233</v>
      </c>
      <c r="D36" s="142" t="s">
        <v>228</v>
      </c>
      <c r="E36" s="142" t="s">
        <v>229</v>
      </c>
      <c r="F36" s="159" t="s">
        <v>230</v>
      </c>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row>
    <row r="37" spans="1:61">
      <c r="A37" s="188" t="s">
        <v>234</v>
      </c>
      <c r="B37" s="527"/>
      <c r="C37" s="527">
        <f>B53</f>
        <v>0</v>
      </c>
      <c r="D37" s="527">
        <f>C53</f>
        <v>0</v>
      </c>
      <c r="E37" s="527">
        <f>D53</f>
        <v>0</v>
      </c>
      <c r="F37" s="535">
        <f>E53</f>
        <v>0</v>
      </c>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row>
    <row r="38" spans="1:61">
      <c r="A38" s="189" t="s">
        <v>123</v>
      </c>
      <c r="B38" s="174"/>
      <c r="C38" s="174"/>
      <c r="D38" s="174"/>
      <c r="E38" s="174"/>
      <c r="F38" s="190"/>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row>
    <row r="39" spans="1:61">
      <c r="A39" s="191" t="s">
        <v>235</v>
      </c>
      <c r="B39" s="527">
        <f>SUM(B15:M15)</f>
        <v>0</v>
      </c>
      <c r="C39" s="527">
        <f>SUM(N15:Y15)</f>
        <v>0</v>
      </c>
      <c r="D39" s="527">
        <f>SUM(Z15:AK15)</f>
        <v>0</v>
      </c>
      <c r="E39" s="527">
        <f>SUM(AL15:AW15)</f>
        <v>0</v>
      </c>
      <c r="F39" s="535">
        <f>SUM(AX15:BI15)</f>
        <v>0</v>
      </c>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row>
    <row r="40" spans="1:61">
      <c r="A40" s="191" t="s">
        <v>236</v>
      </c>
      <c r="B40" s="527">
        <f>SUM(B16:M16)</f>
        <v>0</v>
      </c>
      <c r="C40" s="527">
        <f>SUM(N16:Y16)</f>
        <v>0</v>
      </c>
      <c r="D40" s="527">
        <f>SUM(Z16:AK16)</f>
        <v>0</v>
      </c>
      <c r="E40" s="527">
        <f>SUM(AL16:AW16)</f>
        <v>0</v>
      </c>
      <c r="F40" s="535">
        <f>SUM(AX16:BI16)</f>
        <v>0</v>
      </c>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row>
    <row r="41" spans="1:61">
      <c r="A41" s="331" t="s">
        <v>237</v>
      </c>
      <c r="B41" s="527">
        <f>SUM(B17:M17)</f>
        <v>0</v>
      </c>
      <c r="C41" s="527">
        <f>SUM(N17:Y17)</f>
        <v>0</v>
      </c>
      <c r="D41" s="527">
        <f>SUM(Z17:AK17)</f>
        <v>0</v>
      </c>
      <c r="E41" s="527">
        <f>SUM(AL17:AW17)</f>
        <v>0</v>
      </c>
      <c r="F41" s="535">
        <f>SUM(AX17:BI17)</f>
        <v>0</v>
      </c>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row>
    <row r="42" spans="1:61">
      <c r="A42" s="192" t="s">
        <v>238</v>
      </c>
      <c r="B42" s="527">
        <f>SUM(B18:M18)</f>
        <v>0</v>
      </c>
      <c r="C42" s="527">
        <f>SUM(N18:Y18)</f>
        <v>0</v>
      </c>
      <c r="D42" s="527">
        <f>SUM(Z18:AK18)</f>
        <v>0</v>
      </c>
      <c r="E42" s="527">
        <f>SUM(AL18:AW18)</f>
        <v>0</v>
      </c>
      <c r="F42" s="535">
        <f>SUM(AX18:BI18)</f>
        <v>0</v>
      </c>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row>
    <row r="43" spans="1:61">
      <c r="A43" s="331" t="s">
        <v>239</v>
      </c>
      <c r="B43" s="527">
        <f>SUM(B19:M19)</f>
        <v>0</v>
      </c>
      <c r="C43" s="527">
        <f>SUM(N19:Y19)</f>
        <v>0</v>
      </c>
      <c r="D43" s="527">
        <f>SUM(Z19:AK19)</f>
        <v>0</v>
      </c>
      <c r="E43" s="527">
        <f>SUM(AL19:AW19)</f>
        <v>0</v>
      </c>
      <c r="F43" s="535">
        <f>SUM(AX19:BI19)</f>
        <v>0</v>
      </c>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row>
    <row r="44" spans="1:61">
      <c r="A44" s="193" t="s">
        <v>240</v>
      </c>
      <c r="B44" s="179">
        <f>SUM(B37:B43)</f>
        <v>0</v>
      </c>
      <c r="C44" s="179">
        <f>SUM(C37:C43)</f>
        <v>0</v>
      </c>
      <c r="D44" s="179">
        <f>SUM(D37:D43)</f>
        <v>0</v>
      </c>
      <c r="E44" s="179">
        <f>SUM(E37:E43)</f>
        <v>0</v>
      </c>
      <c r="F44" s="194">
        <f>SUM(F37:F43)</f>
        <v>0</v>
      </c>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row>
    <row r="45" spans="1:61">
      <c r="A45" s="189" t="s">
        <v>135</v>
      </c>
      <c r="B45" s="529"/>
      <c r="C45" s="529"/>
      <c r="D45" s="529"/>
      <c r="E45" s="529"/>
      <c r="F45" s="53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row>
    <row r="46" spans="1:61">
      <c r="A46" s="191" t="s">
        <v>241</v>
      </c>
      <c r="B46" s="527">
        <f>SUM(B22:M22)</f>
        <v>0</v>
      </c>
      <c r="C46" s="527"/>
      <c r="D46" s="527"/>
      <c r="E46" s="527"/>
      <c r="F46" s="535"/>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row>
    <row r="47" spans="1:61">
      <c r="A47" s="191" t="s">
        <v>242</v>
      </c>
      <c r="B47" s="527">
        <f>SUM(B23:M23)</f>
        <v>0</v>
      </c>
      <c r="C47" s="527">
        <f>SUM(N23:Y23)</f>
        <v>0</v>
      </c>
      <c r="D47" s="527">
        <f>SUM(Z23:AK23)</f>
        <v>0</v>
      </c>
      <c r="E47" s="527">
        <f>SUM(AL23:AW23)</f>
        <v>0</v>
      </c>
      <c r="F47" s="535">
        <f>SUM(AX23:BI23)</f>
        <v>0</v>
      </c>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row>
    <row r="48" spans="1:61">
      <c r="A48" s="191" t="s">
        <v>243</v>
      </c>
      <c r="B48" s="527">
        <f>SUM(B24:M24)</f>
        <v>0</v>
      </c>
      <c r="C48" s="527">
        <f>SUM(N24:Y24)</f>
        <v>0</v>
      </c>
      <c r="D48" s="527">
        <f>SUM(Z24:AK24)</f>
        <v>0</v>
      </c>
      <c r="E48" s="527">
        <f>SUM(AL24:AW24)</f>
        <v>0</v>
      </c>
      <c r="F48" s="535">
        <f>SUM(AX24:BI24)</f>
        <v>0</v>
      </c>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row>
    <row r="49" spans="1:61">
      <c r="A49" s="331" t="s">
        <v>244</v>
      </c>
      <c r="B49" s="527">
        <f>SUM(B25:M25)</f>
        <v>0</v>
      </c>
      <c r="C49" s="527">
        <f>SUM(N25:Y25)</f>
        <v>0</v>
      </c>
      <c r="D49" s="527">
        <f>SUM(Z25:AK25)</f>
        <v>0</v>
      </c>
      <c r="E49" s="527">
        <f>SUM(AL25:AW25)</f>
        <v>0</v>
      </c>
      <c r="F49" s="535">
        <f>SUM(AX25:BI25)</f>
        <v>0</v>
      </c>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row>
    <row r="50" spans="1:61">
      <c r="A50" s="192" t="s">
        <v>245</v>
      </c>
      <c r="B50" s="527">
        <f>SUM(B26:M26)</f>
        <v>0</v>
      </c>
      <c r="C50" s="527">
        <f>SUM(N26:Y26)</f>
        <v>0</v>
      </c>
      <c r="D50" s="527">
        <f>SUM(Z26:AK26)</f>
        <v>0</v>
      </c>
      <c r="E50" s="527">
        <f>SUM(AL26:AW26)</f>
        <v>0</v>
      </c>
      <c r="F50" s="535">
        <f>SUM(AX26:BI26)</f>
        <v>0</v>
      </c>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row>
    <row r="51" spans="1:61">
      <c r="A51" s="193" t="s">
        <v>246</v>
      </c>
      <c r="B51" s="179">
        <f>SUM(B46:B50)</f>
        <v>0</v>
      </c>
      <c r="C51" s="179">
        <f>SUM(C46:C50)</f>
        <v>0</v>
      </c>
      <c r="D51" s="179">
        <f>SUM(D46:D50)</f>
        <v>0</v>
      </c>
      <c r="E51" s="179">
        <f>SUM(E46:E50)</f>
        <v>0</v>
      </c>
      <c r="F51" s="194">
        <f>SUM(F46:F50)</f>
        <v>0</v>
      </c>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row>
    <row r="52" spans="1:61">
      <c r="A52" s="195"/>
      <c r="B52" s="181"/>
      <c r="C52" s="181"/>
      <c r="D52" s="181"/>
      <c r="E52" s="181"/>
      <c r="F52" s="19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row>
    <row r="53" spans="1:61" ht="13.5" thickBot="1">
      <c r="A53" s="197" t="s">
        <v>247</v>
      </c>
      <c r="B53" s="198">
        <f>SUM(B44,B51)</f>
        <v>0</v>
      </c>
      <c r="C53" s="198">
        <f>SUM(C44,C51)</f>
        <v>0</v>
      </c>
      <c r="D53" s="198">
        <f>SUM(D44,D51)</f>
        <v>0</v>
      </c>
      <c r="E53" s="198">
        <f>SUM(E44,E51)</f>
        <v>0</v>
      </c>
      <c r="F53" s="199">
        <f>SUM(F44,F51)</f>
        <v>0</v>
      </c>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row>
    <row r="54" spans="1:61" ht="13.5" thickTop="1">
      <c r="A54" s="531" t="s">
        <v>528</v>
      </c>
      <c r="B54" s="532" t="str">
        <f>IF(B53&lt;0,"saldo negativo","ok")</f>
        <v>ok</v>
      </c>
      <c r="C54" s="532" t="str">
        <f>IF(C53&lt;0,"saldo negativo","ok")</f>
        <v>ok</v>
      </c>
      <c r="D54" s="532" t="str">
        <f>IF(D53&lt;0,"saldo negativo","ok")</f>
        <v>ok</v>
      </c>
      <c r="E54" s="532" t="str">
        <f>IF(E53&lt;0,"saldo negativo","ok")</f>
        <v>ok</v>
      </c>
      <c r="F54" s="532" t="str">
        <f>IF(F53&lt;0,"saldo negativo","ok")</f>
        <v>ok</v>
      </c>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row>
    <row r="55" spans="1:61">
      <c r="A55" s="702" t="s">
        <v>529</v>
      </c>
      <c r="B55" s="702"/>
      <c r="C55" s="702"/>
      <c r="D55" s="702"/>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row>
    <row r="62" spans="1:61">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row>
    <row r="63" spans="1:61">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row>
    <row r="64" spans="1:61">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row>
    <row r="65" spans="1:61">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row>
    <row r="66" spans="1:61">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row>
    <row r="67" spans="1:61">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row>
    <row r="68" spans="1:61">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row>
    <row r="69" spans="1:61">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row>
    <row r="70" spans="1:61">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row>
    <row r="71" spans="1:61">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row>
    <row r="72" spans="1:61">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row>
    <row r="73" spans="1:61" ht="12.75" customHeight="1">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row>
  </sheetData>
  <sheetProtection sheet="1" objects="1" scenarios="1" formatCells="0" formatColumns="0" formatRows="0"/>
  <customSheetViews>
    <customSheetView guid="{4E0F4E43-D79A-4606-AA0A-E57C8074C827}" hiddenColumns="1" showRuler="0" topLeftCell="C1">
      <selection activeCell="C11" sqref="C11"/>
      <pageMargins left="0" right="0" top="0" bottom="0" header="0" footer="0"/>
      <pageSetup paperSize="9" scale="51" orientation="landscape"/>
      <headerFooter alignWithMargins="0"/>
    </customSheetView>
  </customSheetViews>
  <mergeCells count="7">
    <mergeCell ref="A31:D31"/>
    <mergeCell ref="A11:A12"/>
    <mergeCell ref="A55:D55"/>
    <mergeCell ref="A3:D4"/>
    <mergeCell ref="A5:D6"/>
    <mergeCell ref="A7:D8"/>
    <mergeCell ref="A9:D10"/>
  </mergeCells>
  <phoneticPr fontId="0" type="noConversion"/>
  <pageMargins left="0.70866141732283472" right="0.70866141732283472" top="0.74803149606299213" bottom="0.74803149606299213" header="0.31496062992125984" footer="0.31496062992125984"/>
  <pageSetup paperSize="9"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DS92"/>
  <sheetViews>
    <sheetView topLeftCell="E1" workbookViewId="0">
      <selection activeCell="N39" sqref="N39"/>
    </sheetView>
  </sheetViews>
  <sheetFormatPr defaultColWidth="11.42578125" defaultRowHeight="12.75"/>
  <cols>
    <col min="1" max="1" width="33.85546875" style="2" customWidth="1"/>
    <col min="2" max="61" width="16.7109375" style="2" customWidth="1"/>
    <col min="62" max="62" width="11.42578125" style="2" customWidth="1"/>
    <col min="63" max="63" width="27.140625" style="2" bestFit="1" customWidth="1"/>
    <col min="64" max="73" width="12" style="2" bestFit="1" customWidth="1"/>
    <col min="74" max="121" width="12.140625" style="2" bestFit="1" customWidth="1"/>
    <col min="122" max="123" width="13.7109375" style="2" bestFit="1" customWidth="1"/>
    <col min="124" max="16384" width="11.42578125" style="2"/>
  </cols>
  <sheetData>
    <row r="1" spans="1:14" ht="26.25" thickBot="1">
      <c r="A1" s="154" t="s">
        <v>531</v>
      </c>
      <c r="B1" s="501"/>
      <c r="C1" s="501"/>
      <c r="D1" s="501"/>
      <c r="E1" s="501"/>
      <c r="F1" s="501"/>
      <c r="G1" s="501"/>
      <c r="H1" s="155"/>
      <c r="I1" s="155"/>
      <c r="J1" s="155"/>
      <c r="K1" s="155"/>
      <c r="L1" s="155"/>
      <c r="M1" s="155"/>
      <c r="N1" s="155"/>
    </row>
    <row r="2" spans="1:14" ht="18.75" thickTop="1">
      <c r="A2" s="18" t="s">
        <v>532</v>
      </c>
      <c r="B2" s="146"/>
      <c r="C2" s="146"/>
      <c r="D2" s="146"/>
      <c r="E2" s="146"/>
      <c r="F2" s="146"/>
      <c r="G2" s="146"/>
    </row>
    <row r="3" spans="1:14">
      <c r="A3" s="702" t="s">
        <v>533</v>
      </c>
      <c r="B3" s="702"/>
      <c r="C3" s="702"/>
      <c r="D3" s="702"/>
      <c r="E3" s="702"/>
      <c r="F3" s="146"/>
      <c r="G3" s="146"/>
    </row>
    <row r="4" spans="1:14">
      <c r="A4" s="702"/>
      <c r="B4" s="702"/>
      <c r="C4" s="702"/>
      <c r="D4" s="702"/>
      <c r="E4" s="702"/>
      <c r="F4" s="146"/>
      <c r="G4" s="146"/>
    </row>
    <row r="5" spans="1:14">
      <c r="A5" s="146" t="s">
        <v>534</v>
      </c>
      <c r="B5" s="146"/>
      <c r="C5" s="146"/>
      <c r="D5" s="146"/>
      <c r="E5" s="146"/>
      <c r="F5" s="146"/>
      <c r="G5" s="146"/>
    </row>
    <row r="6" spans="1:14">
      <c r="A6" s="702" t="s">
        <v>535</v>
      </c>
      <c r="B6" s="702"/>
      <c r="C6" s="702"/>
      <c r="D6" s="702"/>
      <c r="E6" s="702"/>
      <c r="F6" s="146"/>
      <c r="G6" s="146"/>
    </row>
    <row r="7" spans="1:14">
      <c r="A7" s="702"/>
      <c r="B7" s="702"/>
      <c r="C7" s="702"/>
      <c r="D7" s="702"/>
      <c r="E7" s="702"/>
      <c r="F7" s="146"/>
      <c r="G7" s="146"/>
    </row>
    <row r="8" spans="1:14">
      <c r="A8" s="702" t="s">
        <v>536</v>
      </c>
      <c r="B8" s="702"/>
      <c r="C8" s="702"/>
      <c r="D8" s="702"/>
      <c r="E8" s="702"/>
      <c r="F8" s="146"/>
      <c r="G8" s="146"/>
    </row>
    <row r="9" spans="1:14">
      <c r="A9" s="702"/>
      <c r="B9" s="702"/>
      <c r="C9" s="702"/>
      <c r="D9" s="702"/>
      <c r="E9" s="702"/>
      <c r="F9" s="146"/>
      <c r="G9" s="146"/>
    </row>
    <row r="10" spans="1:14" ht="12.75" customHeight="1">
      <c r="A10" s="702" t="s">
        <v>537</v>
      </c>
      <c r="B10" s="702"/>
      <c r="C10" s="702"/>
      <c r="D10" s="702"/>
      <c r="E10" s="702"/>
      <c r="F10" s="157"/>
      <c r="G10" s="157"/>
    </row>
    <row r="11" spans="1:14">
      <c r="A11" s="702"/>
      <c r="B11" s="702"/>
      <c r="C11" s="702"/>
      <c r="D11" s="702"/>
      <c r="E11" s="702"/>
      <c r="F11" s="157"/>
      <c r="G11" s="157"/>
    </row>
    <row r="12" spans="1:14">
      <c r="A12" s="447"/>
      <c r="B12" s="447"/>
      <c r="C12" s="447"/>
      <c r="D12" s="447"/>
      <c r="E12" s="447"/>
      <c r="F12" s="157"/>
      <c r="G12" s="157"/>
    </row>
    <row r="13" spans="1:14" ht="18">
      <c r="A13" s="158" t="s">
        <v>538</v>
      </c>
      <c r="B13" s="146"/>
      <c r="C13" s="157"/>
      <c r="D13" s="157"/>
      <c r="E13" s="157"/>
      <c r="F13" s="157"/>
      <c r="G13" s="157"/>
    </row>
    <row r="14" spans="1:14">
      <c r="A14" s="407"/>
      <c r="B14" s="408" t="s">
        <v>539</v>
      </c>
      <c r="C14" s="409" t="s">
        <v>332</v>
      </c>
      <c r="D14" s="409" t="s">
        <v>333</v>
      </c>
      <c r="E14" s="409" t="s">
        <v>334</v>
      </c>
      <c r="F14" s="409" t="s">
        <v>540</v>
      </c>
      <c r="G14" s="410" t="s">
        <v>336</v>
      </c>
    </row>
    <row r="15" spans="1:14">
      <c r="A15" s="426" t="s">
        <v>541</v>
      </c>
      <c r="B15" s="537"/>
      <c r="C15" s="538">
        <f>'8) Investimento'!C70</f>
        <v>0</v>
      </c>
      <c r="D15" s="538">
        <f>C15+'8) Investimento'!D70</f>
        <v>0</v>
      </c>
      <c r="E15" s="538">
        <f>D15+'8) Investimento'!E70</f>
        <v>0</v>
      </c>
      <c r="F15" s="538">
        <f>E15+'8) Investimento'!F70</f>
        <v>0</v>
      </c>
      <c r="G15" s="539">
        <f>F15+'8) Investimento'!G70</f>
        <v>0</v>
      </c>
    </row>
    <row r="16" spans="1:14">
      <c r="A16" s="427"/>
      <c r="B16" s="533"/>
      <c r="C16" s="540"/>
      <c r="D16" s="540"/>
      <c r="E16" s="540"/>
      <c r="F16" s="540"/>
      <c r="G16" s="541"/>
    </row>
    <row r="17" spans="1:61">
      <c r="A17" s="428" t="s">
        <v>542</v>
      </c>
      <c r="B17" s="542"/>
      <c r="C17" s="543">
        <f>'10) Fluxo de Caixa'!B40+'10) Fluxo de Caixa'!B42</f>
        <v>0</v>
      </c>
      <c r="D17" s="543">
        <f>'10) Fluxo de Caixa'!C40+'10) Fluxo de Caixa'!C42</f>
        <v>0</v>
      </c>
      <c r="E17" s="543">
        <f>'10) Fluxo de Caixa'!D40+'10) Fluxo de Caixa'!D42</f>
        <v>0</v>
      </c>
      <c r="F17" s="543">
        <f>'10) Fluxo de Caixa'!E40+'10) Fluxo de Caixa'!E42</f>
        <v>0</v>
      </c>
      <c r="G17" s="544">
        <f>'10) Fluxo de Caixa'!F40+'10) Fluxo de Caixa'!F42</f>
        <v>0</v>
      </c>
    </row>
    <row r="18" spans="1:61">
      <c r="A18" s="429" t="s">
        <v>543</v>
      </c>
      <c r="B18" s="545"/>
      <c r="C18" s="546">
        <f>SUM('10) Fluxo de Caixa'!B46:B50)</f>
        <v>0</v>
      </c>
      <c r="D18" s="546">
        <f>SUM('10) Fluxo de Caixa'!C46:C50)</f>
        <v>0</v>
      </c>
      <c r="E18" s="546">
        <f>SUM('10) Fluxo de Caixa'!D46:D50)</f>
        <v>0</v>
      </c>
      <c r="F18" s="546">
        <f>SUM('10) Fluxo de Caixa'!E46:E50)</f>
        <v>0</v>
      </c>
      <c r="G18" s="547">
        <f>SUM('10) Fluxo de Caixa'!F46:F50)</f>
        <v>0</v>
      </c>
    </row>
    <row r="19" spans="1:61">
      <c r="A19" s="425" t="s">
        <v>544</v>
      </c>
      <c r="B19" s="548">
        <f>-C15</f>
        <v>0</v>
      </c>
      <c r="C19" s="549">
        <f>SUM(C17:C18)</f>
        <v>0</v>
      </c>
      <c r="D19" s="430"/>
      <c r="E19" s="430"/>
      <c r="F19" s="430"/>
      <c r="G19" s="430"/>
    </row>
    <row r="20" spans="1:61">
      <c r="A20" s="425" t="s">
        <v>545</v>
      </c>
      <c r="B20" s="550">
        <f>-D15</f>
        <v>0</v>
      </c>
      <c r="C20" s="551">
        <f>C19</f>
        <v>0</v>
      </c>
      <c r="D20" s="549">
        <f>SUM(D17:D18)</f>
        <v>0</v>
      </c>
      <c r="E20" s="551"/>
      <c r="F20" s="551"/>
      <c r="G20" s="552"/>
    </row>
    <row r="21" spans="1:61">
      <c r="A21" s="425" t="s">
        <v>546</v>
      </c>
      <c r="B21" s="550">
        <f>-E15</f>
        <v>0</v>
      </c>
      <c r="C21" s="551">
        <f>C20</f>
        <v>0</v>
      </c>
      <c r="D21" s="551">
        <f>D20</f>
        <v>0</v>
      </c>
      <c r="E21" s="549">
        <f>SUM(E17:E18)</f>
        <v>0</v>
      </c>
      <c r="F21" s="551"/>
      <c r="G21" s="552"/>
    </row>
    <row r="22" spans="1:61">
      <c r="A22" s="425" t="s">
        <v>547</v>
      </c>
      <c r="B22" s="550">
        <f>-F15</f>
        <v>0</v>
      </c>
      <c r="C22" s="551">
        <f>C21</f>
        <v>0</v>
      </c>
      <c r="D22" s="551">
        <f>D21</f>
        <v>0</v>
      </c>
      <c r="E22" s="551">
        <f>E21</f>
        <v>0</v>
      </c>
      <c r="F22" s="549">
        <f>SUM(F17:F18)</f>
        <v>0</v>
      </c>
      <c r="G22" s="552"/>
    </row>
    <row r="23" spans="1:61">
      <c r="A23" s="425" t="s">
        <v>548</v>
      </c>
      <c r="B23" s="550">
        <f>-G15</f>
        <v>0</v>
      </c>
      <c r="C23" s="551">
        <f>C22</f>
        <v>0</v>
      </c>
      <c r="D23" s="551">
        <f>D22</f>
        <v>0</v>
      </c>
      <c r="E23" s="551">
        <f>E22</f>
        <v>0</v>
      </c>
      <c r="F23" s="551">
        <f>F22</f>
        <v>0</v>
      </c>
      <c r="G23" s="549">
        <f>SUM(G17:G18)</f>
        <v>0</v>
      </c>
    </row>
    <row r="24" spans="1:61">
      <c r="A24" s="739" t="s">
        <v>549</v>
      </c>
      <c r="B24" s="740"/>
      <c r="C24" s="411" t="e">
        <f>IRR(B19:C19)</f>
        <v>#NUM!</v>
      </c>
      <c r="D24" s="411" t="e">
        <f>IRR(B20:D20)</f>
        <v>#NUM!</v>
      </c>
      <c r="E24" s="411" t="e">
        <f>IRR(B21:E21)</f>
        <v>#NUM!</v>
      </c>
      <c r="F24" s="411" t="e">
        <f>IRR(B22:F22)</f>
        <v>#NUM!</v>
      </c>
      <c r="G24" s="412" t="e">
        <f>IRR(B23:G23)</f>
        <v>#NUM!</v>
      </c>
    </row>
    <row r="25" spans="1:61">
      <c r="A25" s="146"/>
      <c r="B25" s="146"/>
      <c r="C25" s="146"/>
      <c r="D25" s="146"/>
      <c r="E25" s="146"/>
      <c r="F25" s="146"/>
      <c r="G25" s="146"/>
    </row>
    <row r="26" spans="1:61">
      <c r="A26" s="146"/>
      <c r="B26" s="146"/>
      <c r="C26" s="146"/>
      <c r="D26" s="146"/>
      <c r="E26" s="146"/>
      <c r="F26" s="146"/>
      <c r="G26" s="146"/>
    </row>
    <row r="27" spans="1:61">
      <c r="A27" s="160"/>
    </row>
    <row r="29" spans="1:61" ht="18">
      <c r="A29" s="18" t="s">
        <v>550</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row>
    <row r="30" spans="1:61">
      <c r="A30" s="146" t="s">
        <v>551</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row>
    <row r="31" spans="1:61">
      <c r="A31" s="146" t="s">
        <v>552</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row>
    <row r="32" spans="1:61">
      <c r="A32" s="432" t="s">
        <v>553</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row>
    <row r="33" spans="1:123">
      <c r="A33" s="161"/>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row>
    <row r="34" spans="1:123">
      <c r="A34" s="162"/>
      <c r="B34" s="145" t="s">
        <v>258</v>
      </c>
      <c r="C34" s="145" t="s">
        <v>259</v>
      </c>
      <c r="D34" s="145" t="s">
        <v>260</v>
      </c>
      <c r="E34" s="145" t="s">
        <v>261</v>
      </c>
      <c r="F34" s="145" t="s">
        <v>262</v>
      </c>
      <c r="G34" s="145" t="s">
        <v>263</v>
      </c>
      <c r="H34" s="145" t="s">
        <v>264</v>
      </c>
      <c r="I34" s="145" t="s">
        <v>265</v>
      </c>
      <c r="J34" s="145" t="s">
        <v>266</v>
      </c>
      <c r="K34" s="145" t="s">
        <v>267</v>
      </c>
      <c r="L34" s="145" t="s">
        <v>268</v>
      </c>
      <c r="M34" s="145" t="s">
        <v>269</v>
      </c>
      <c r="N34" s="145" t="s">
        <v>270</v>
      </c>
      <c r="O34" s="145" t="s">
        <v>271</v>
      </c>
      <c r="P34" s="145" t="s">
        <v>272</v>
      </c>
      <c r="Q34" s="145" t="s">
        <v>273</v>
      </c>
      <c r="R34" s="145" t="s">
        <v>274</v>
      </c>
      <c r="S34" s="145" t="s">
        <v>275</v>
      </c>
      <c r="T34" s="145" t="s">
        <v>276</v>
      </c>
      <c r="U34" s="145" t="s">
        <v>277</v>
      </c>
      <c r="V34" s="145" t="s">
        <v>278</v>
      </c>
      <c r="W34" s="145" t="s">
        <v>279</v>
      </c>
      <c r="X34" s="145" t="s">
        <v>280</v>
      </c>
      <c r="Y34" s="145" t="s">
        <v>281</v>
      </c>
      <c r="Z34" s="145" t="s">
        <v>282</v>
      </c>
      <c r="AA34" s="145" t="s">
        <v>283</v>
      </c>
      <c r="AB34" s="145" t="s">
        <v>284</v>
      </c>
      <c r="AC34" s="145" t="s">
        <v>285</v>
      </c>
      <c r="AD34" s="145" t="s">
        <v>286</v>
      </c>
      <c r="AE34" s="145" t="s">
        <v>287</v>
      </c>
      <c r="AF34" s="145" t="s">
        <v>288</v>
      </c>
      <c r="AG34" s="145" t="s">
        <v>289</v>
      </c>
      <c r="AH34" s="145" t="s">
        <v>290</v>
      </c>
      <c r="AI34" s="145" t="s">
        <v>291</v>
      </c>
      <c r="AJ34" s="145" t="s">
        <v>292</v>
      </c>
      <c r="AK34" s="145" t="s">
        <v>293</v>
      </c>
      <c r="AL34" s="145" t="s">
        <v>294</v>
      </c>
      <c r="AM34" s="145" t="s">
        <v>295</v>
      </c>
      <c r="AN34" s="145" t="s">
        <v>296</v>
      </c>
      <c r="AO34" s="145" t="s">
        <v>297</v>
      </c>
      <c r="AP34" s="145" t="s">
        <v>298</v>
      </c>
      <c r="AQ34" s="145" t="s">
        <v>299</v>
      </c>
      <c r="AR34" s="145" t="s">
        <v>300</v>
      </c>
      <c r="AS34" s="145" t="s">
        <v>301</v>
      </c>
      <c r="AT34" s="145" t="s">
        <v>302</v>
      </c>
      <c r="AU34" s="145" t="s">
        <v>303</v>
      </c>
      <c r="AV34" s="145" t="s">
        <v>304</v>
      </c>
      <c r="AW34" s="145" t="s">
        <v>305</v>
      </c>
      <c r="AX34" s="145" t="s">
        <v>306</v>
      </c>
      <c r="AY34" s="145" t="s">
        <v>307</v>
      </c>
      <c r="AZ34" s="145" t="s">
        <v>308</v>
      </c>
      <c r="BA34" s="145" t="s">
        <v>309</v>
      </c>
      <c r="BB34" s="145" t="s">
        <v>310</v>
      </c>
      <c r="BC34" s="145" t="s">
        <v>311</v>
      </c>
      <c r="BD34" s="145" t="s">
        <v>312</v>
      </c>
      <c r="BE34" s="145" t="s">
        <v>313</v>
      </c>
      <c r="BF34" s="145" t="s">
        <v>314</v>
      </c>
      <c r="BG34" s="145" t="s">
        <v>315</v>
      </c>
      <c r="BH34" s="145" t="s">
        <v>316</v>
      </c>
      <c r="BI34" s="145" t="s">
        <v>317</v>
      </c>
      <c r="BK34" s="162"/>
      <c r="BL34" s="145" t="s">
        <v>258</v>
      </c>
      <c r="BM34" s="145" t="s">
        <v>259</v>
      </c>
      <c r="BN34" s="145" t="s">
        <v>260</v>
      </c>
      <c r="BO34" s="145" t="s">
        <v>261</v>
      </c>
      <c r="BP34" s="145" t="s">
        <v>262</v>
      </c>
      <c r="BQ34" s="145" t="s">
        <v>263</v>
      </c>
      <c r="BR34" s="145" t="s">
        <v>264</v>
      </c>
      <c r="BS34" s="145" t="s">
        <v>265</v>
      </c>
      <c r="BT34" s="145" t="s">
        <v>266</v>
      </c>
      <c r="BU34" s="145" t="s">
        <v>267</v>
      </c>
      <c r="BV34" s="145" t="s">
        <v>268</v>
      </c>
      <c r="BW34" s="145" t="s">
        <v>269</v>
      </c>
      <c r="BX34" s="145" t="s">
        <v>270</v>
      </c>
      <c r="BY34" s="145" t="s">
        <v>271</v>
      </c>
      <c r="BZ34" s="145" t="s">
        <v>272</v>
      </c>
      <c r="CA34" s="145" t="s">
        <v>273</v>
      </c>
      <c r="CB34" s="145" t="s">
        <v>274</v>
      </c>
      <c r="CC34" s="145" t="s">
        <v>275</v>
      </c>
      <c r="CD34" s="145" t="s">
        <v>276</v>
      </c>
      <c r="CE34" s="145" t="s">
        <v>277</v>
      </c>
      <c r="CF34" s="145" t="s">
        <v>278</v>
      </c>
      <c r="CG34" s="145" t="s">
        <v>279</v>
      </c>
      <c r="CH34" s="145" t="s">
        <v>280</v>
      </c>
      <c r="CI34" s="145" t="s">
        <v>281</v>
      </c>
      <c r="CJ34" s="145" t="s">
        <v>282</v>
      </c>
      <c r="CK34" s="145" t="s">
        <v>283</v>
      </c>
      <c r="CL34" s="145" t="s">
        <v>284</v>
      </c>
      <c r="CM34" s="145" t="s">
        <v>285</v>
      </c>
      <c r="CN34" s="145" t="s">
        <v>286</v>
      </c>
      <c r="CO34" s="145" t="s">
        <v>287</v>
      </c>
      <c r="CP34" s="145" t="s">
        <v>288</v>
      </c>
      <c r="CQ34" s="145" t="s">
        <v>289</v>
      </c>
      <c r="CR34" s="145" t="s">
        <v>290</v>
      </c>
      <c r="CS34" s="145" t="s">
        <v>291</v>
      </c>
      <c r="CT34" s="145" t="s">
        <v>292</v>
      </c>
      <c r="CU34" s="145" t="s">
        <v>293</v>
      </c>
      <c r="CV34" s="145" t="s">
        <v>294</v>
      </c>
      <c r="CW34" s="145" t="s">
        <v>295</v>
      </c>
      <c r="CX34" s="145" t="s">
        <v>296</v>
      </c>
      <c r="CY34" s="145" t="s">
        <v>297</v>
      </c>
      <c r="CZ34" s="145" t="s">
        <v>298</v>
      </c>
      <c r="DA34" s="145" t="s">
        <v>299</v>
      </c>
      <c r="DB34" s="145" t="s">
        <v>300</v>
      </c>
      <c r="DC34" s="145" t="s">
        <v>301</v>
      </c>
      <c r="DD34" s="145" t="s">
        <v>302</v>
      </c>
      <c r="DE34" s="145" t="s">
        <v>303</v>
      </c>
      <c r="DF34" s="145" t="s">
        <v>304</v>
      </c>
      <c r="DG34" s="145" t="s">
        <v>305</v>
      </c>
      <c r="DH34" s="145" t="s">
        <v>306</v>
      </c>
      <c r="DI34" s="145" t="s">
        <v>307</v>
      </c>
      <c r="DJ34" s="145" t="s">
        <v>308</v>
      </c>
      <c r="DK34" s="145" t="s">
        <v>309</v>
      </c>
      <c r="DL34" s="145" t="s">
        <v>310</v>
      </c>
      <c r="DM34" s="145" t="s">
        <v>311</v>
      </c>
      <c r="DN34" s="145" t="s">
        <v>312</v>
      </c>
      <c r="DO34" s="145" t="s">
        <v>313</v>
      </c>
      <c r="DP34" s="145" t="s">
        <v>314</v>
      </c>
      <c r="DQ34" s="145" t="s">
        <v>315</v>
      </c>
      <c r="DR34" s="145" t="s">
        <v>316</v>
      </c>
      <c r="DS34" s="145" t="s">
        <v>317</v>
      </c>
    </row>
    <row r="35" spans="1:123">
      <c r="A35" s="163" t="s">
        <v>131</v>
      </c>
      <c r="B35" s="553">
        <f>'10) Fluxo de Caixa'!B16</f>
        <v>0</v>
      </c>
      <c r="C35" s="553">
        <f>'10) Fluxo de Caixa'!C16</f>
        <v>0</v>
      </c>
      <c r="D35" s="553">
        <f>'10) Fluxo de Caixa'!D16</f>
        <v>0</v>
      </c>
      <c r="E35" s="553">
        <f>'10) Fluxo de Caixa'!E16</f>
        <v>0</v>
      </c>
      <c r="F35" s="553">
        <f>'10) Fluxo de Caixa'!F16</f>
        <v>0</v>
      </c>
      <c r="G35" s="553">
        <f>'10) Fluxo de Caixa'!G16</f>
        <v>0</v>
      </c>
      <c r="H35" s="553">
        <f>'10) Fluxo de Caixa'!H16</f>
        <v>0</v>
      </c>
      <c r="I35" s="553">
        <f>'10) Fluxo de Caixa'!I16</f>
        <v>0</v>
      </c>
      <c r="J35" s="553">
        <f>'10) Fluxo de Caixa'!J16</f>
        <v>0</v>
      </c>
      <c r="K35" s="553">
        <f>'10) Fluxo de Caixa'!K16</f>
        <v>0</v>
      </c>
      <c r="L35" s="553">
        <f>'10) Fluxo de Caixa'!L16</f>
        <v>0</v>
      </c>
      <c r="M35" s="553">
        <f>'10) Fluxo de Caixa'!M16</f>
        <v>0</v>
      </c>
      <c r="N35" s="553">
        <f>'10) Fluxo de Caixa'!N16</f>
        <v>0</v>
      </c>
      <c r="O35" s="553">
        <f>'10) Fluxo de Caixa'!O16</f>
        <v>0</v>
      </c>
      <c r="P35" s="553">
        <f>'10) Fluxo de Caixa'!P16</f>
        <v>0</v>
      </c>
      <c r="Q35" s="553">
        <f>'10) Fluxo de Caixa'!Q16</f>
        <v>0</v>
      </c>
      <c r="R35" s="553">
        <f>'10) Fluxo de Caixa'!R16</f>
        <v>0</v>
      </c>
      <c r="S35" s="553">
        <f>'10) Fluxo de Caixa'!S16</f>
        <v>0</v>
      </c>
      <c r="T35" s="553">
        <f>'10) Fluxo de Caixa'!T16</f>
        <v>0</v>
      </c>
      <c r="U35" s="553">
        <f>'10) Fluxo de Caixa'!U16</f>
        <v>0</v>
      </c>
      <c r="V35" s="553">
        <f>'10) Fluxo de Caixa'!V16</f>
        <v>0</v>
      </c>
      <c r="W35" s="553">
        <f>'10) Fluxo de Caixa'!W16</f>
        <v>0</v>
      </c>
      <c r="X35" s="553">
        <f>'10) Fluxo de Caixa'!X16</f>
        <v>0</v>
      </c>
      <c r="Y35" s="553">
        <f>'10) Fluxo de Caixa'!Y16</f>
        <v>0</v>
      </c>
      <c r="Z35" s="553">
        <f>'10) Fluxo de Caixa'!Z16</f>
        <v>0</v>
      </c>
      <c r="AA35" s="553">
        <f>'10) Fluxo de Caixa'!AA16</f>
        <v>0</v>
      </c>
      <c r="AB35" s="553">
        <f>'10) Fluxo de Caixa'!AB16</f>
        <v>0</v>
      </c>
      <c r="AC35" s="553">
        <f>'10) Fluxo de Caixa'!AC16</f>
        <v>0</v>
      </c>
      <c r="AD35" s="553">
        <f>'10) Fluxo de Caixa'!AD16</f>
        <v>0</v>
      </c>
      <c r="AE35" s="553">
        <f>'10) Fluxo de Caixa'!AE16</f>
        <v>0</v>
      </c>
      <c r="AF35" s="553">
        <f>'10) Fluxo de Caixa'!AF16</f>
        <v>0</v>
      </c>
      <c r="AG35" s="553">
        <f>'10) Fluxo de Caixa'!AG16</f>
        <v>0</v>
      </c>
      <c r="AH35" s="553">
        <f>'10) Fluxo de Caixa'!AH16</f>
        <v>0</v>
      </c>
      <c r="AI35" s="553">
        <f>'10) Fluxo de Caixa'!AI16</f>
        <v>0</v>
      </c>
      <c r="AJ35" s="553">
        <f>'10) Fluxo de Caixa'!AJ16</f>
        <v>0</v>
      </c>
      <c r="AK35" s="553">
        <f>'10) Fluxo de Caixa'!AK16</f>
        <v>0</v>
      </c>
      <c r="AL35" s="553">
        <f>'10) Fluxo de Caixa'!AL16</f>
        <v>0</v>
      </c>
      <c r="AM35" s="553">
        <f>'10) Fluxo de Caixa'!AM16</f>
        <v>0</v>
      </c>
      <c r="AN35" s="553">
        <f>'10) Fluxo de Caixa'!AN16</f>
        <v>0</v>
      </c>
      <c r="AO35" s="553">
        <f>'10) Fluxo de Caixa'!AO16</f>
        <v>0</v>
      </c>
      <c r="AP35" s="553">
        <f>'10) Fluxo de Caixa'!AP16</f>
        <v>0</v>
      </c>
      <c r="AQ35" s="553">
        <f>'10) Fluxo de Caixa'!AQ16</f>
        <v>0</v>
      </c>
      <c r="AR35" s="553">
        <f>'10) Fluxo de Caixa'!AR16</f>
        <v>0</v>
      </c>
      <c r="AS35" s="553">
        <f>'10) Fluxo de Caixa'!AS16</f>
        <v>0</v>
      </c>
      <c r="AT35" s="553">
        <f>'10) Fluxo de Caixa'!AT16</f>
        <v>0</v>
      </c>
      <c r="AU35" s="553">
        <f>'10) Fluxo de Caixa'!AU16</f>
        <v>0</v>
      </c>
      <c r="AV35" s="553">
        <f>'10) Fluxo de Caixa'!AV16</f>
        <v>0</v>
      </c>
      <c r="AW35" s="553">
        <f>'10) Fluxo de Caixa'!AW16</f>
        <v>0</v>
      </c>
      <c r="AX35" s="553">
        <f>'10) Fluxo de Caixa'!AX16</f>
        <v>0</v>
      </c>
      <c r="AY35" s="553">
        <f>'10) Fluxo de Caixa'!AY16</f>
        <v>0</v>
      </c>
      <c r="AZ35" s="553">
        <f>'10) Fluxo de Caixa'!AZ16</f>
        <v>0</v>
      </c>
      <c r="BA35" s="553">
        <f>'10) Fluxo de Caixa'!BA16</f>
        <v>0</v>
      </c>
      <c r="BB35" s="553">
        <f>'10) Fluxo de Caixa'!BB16</f>
        <v>0</v>
      </c>
      <c r="BC35" s="553">
        <f>'10) Fluxo de Caixa'!BC16</f>
        <v>0</v>
      </c>
      <c r="BD35" s="553">
        <f>'10) Fluxo de Caixa'!BD16</f>
        <v>0</v>
      </c>
      <c r="BE35" s="553">
        <f>'10) Fluxo de Caixa'!BE16</f>
        <v>0</v>
      </c>
      <c r="BF35" s="553">
        <f>'10) Fluxo de Caixa'!BF16</f>
        <v>0</v>
      </c>
      <c r="BG35" s="553">
        <f>'10) Fluxo de Caixa'!BG16</f>
        <v>0</v>
      </c>
      <c r="BH35" s="553">
        <f>'10) Fluxo de Caixa'!BH16</f>
        <v>0</v>
      </c>
      <c r="BI35" s="553">
        <f>'10) Fluxo de Caixa'!BI16</f>
        <v>0</v>
      </c>
      <c r="BK35" s="163" t="s">
        <v>131</v>
      </c>
      <c r="BL35" s="553">
        <f>B35</f>
        <v>0</v>
      </c>
      <c r="BM35" s="553">
        <f t="shared" ref="BM35:DS35" si="0">C35</f>
        <v>0</v>
      </c>
      <c r="BN35" s="553">
        <f t="shared" si="0"/>
        <v>0</v>
      </c>
      <c r="BO35" s="553">
        <f t="shared" si="0"/>
        <v>0</v>
      </c>
      <c r="BP35" s="553">
        <f t="shared" si="0"/>
        <v>0</v>
      </c>
      <c r="BQ35" s="553">
        <f t="shared" si="0"/>
        <v>0</v>
      </c>
      <c r="BR35" s="553">
        <f t="shared" si="0"/>
        <v>0</v>
      </c>
      <c r="BS35" s="553">
        <f t="shared" si="0"/>
        <v>0</v>
      </c>
      <c r="BT35" s="553">
        <f t="shared" si="0"/>
        <v>0</v>
      </c>
      <c r="BU35" s="553">
        <f t="shared" si="0"/>
        <v>0</v>
      </c>
      <c r="BV35" s="553">
        <f t="shared" si="0"/>
        <v>0</v>
      </c>
      <c r="BW35" s="553">
        <f t="shared" si="0"/>
        <v>0</v>
      </c>
      <c r="BX35" s="553">
        <f t="shared" si="0"/>
        <v>0</v>
      </c>
      <c r="BY35" s="553">
        <f t="shared" si="0"/>
        <v>0</v>
      </c>
      <c r="BZ35" s="553">
        <f t="shared" si="0"/>
        <v>0</v>
      </c>
      <c r="CA35" s="553">
        <f t="shared" si="0"/>
        <v>0</v>
      </c>
      <c r="CB35" s="553">
        <f t="shared" si="0"/>
        <v>0</v>
      </c>
      <c r="CC35" s="553">
        <f t="shared" si="0"/>
        <v>0</v>
      </c>
      <c r="CD35" s="553">
        <f t="shared" si="0"/>
        <v>0</v>
      </c>
      <c r="CE35" s="553">
        <f t="shared" si="0"/>
        <v>0</v>
      </c>
      <c r="CF35" s="553">
        <f t="shared" si="0"/>
        <v>0</v>
      </c>
      <c r="CG35" s="553">
        <f t="shared" si="0"/>
        <v>0</v>
      </c>
      <c r="CH35" s="553">
        <f t="shared" si="0"/>
        <v>0</v>
      </c>
      <c r="CI35" s="553">
        <f t="shared" si="0"/>
        <v>0</v>
      </c>
      <c r="CJ35" s="553">
        <f t="shared" si="0"/>
        <v>0</v>
      </c>
      <c r="CK35" s="553">
        <f t="shared" si="0"/>
        <v>0</v>
      </c>
      <c r="CL35" s="553">
        <f t="shared" si="0"/>
        <v>0</v>
      </c>
      <c r="CM35" s="553">
        <f t="shared" si="0"/>
        <v>0</v>
      </c>
      <c r="CN35" s="553">
        <f t="shared" si="0"/>
        <v>0</v>
      </c>
      <c r="CO35" s="553">
        <f t="shared" si="0"/>
        <v>0</v>
      </c>
      <c r="CP35" s="553">
        <f t="shared" si="0"/>
        <v>0</v>
      </c>
      <c r="CQ35" s="553">
        <f t="shared" si="0"/>
        <v>0</v>
      </c>
      <c r="CR35" s="553">
        <f t="shared" si="0"/>
        <v>0</v>
      </c>
      <c r="CS35" s="553">
        <f t="shared" si="0"/>
        <v>0</v>
      </c>
      <c r="CT35" s="553">
        <f t="shared" si="0"/>
        <v>0</v>
      </c>
      <c r="CU35" s="553">
        <f t="shared" si="0"/>
        <v>0</v>
      </c>
      <c r="CV35" s="553">
        <f t="shared" si="0"/>
        <v>0</v>
      </c>
      <c r="CW35" s="553">
        <f t="shared" si="0"/>
        <v>0</v>
      </c>
      <c r="CX35" s="553">
        <f t="shared" si="0"/>
        <v>0</v>
      </c>
      <c r="CY35" s="553">
        <f t="shared" si="0"/>
        <v>0</v>
      </c>
      <c r="CZ35" s="553">
        <f t="shared" si="0"/>
        <v>0</v>
      </c>
      <c r="DA35" s="553">
        <f t="shared" si="0"/>
        <v>0</v>
      </c>
      <c r="DB35" s="553">
        <f t="shared" si="0"/>
        <v>0</v>
      </c>
      <c r="DC35" s="553">
        <f t="shared" si="0"/>
        <v>0</v>
      </c>
      <c r="DD35" s="553">
        <f t="shared" si="0"/>
        <v>0</v>
      </c>
      <c r="DE35" s="553">
        <f t="shared" si="0"/>
        <v>0</v>
      </c>
      <c r="DF35" s="553">
        <f t="shared" si="0"/>
        <v>0</v>
      </c>
      <c r="DG35" s="553">
        <f t="shared" si="0"/>
        <v>0</v>
      </c>
      <c r="DH35" s="553">
        <f t="shared" si="0"/>
        <v>0</v>
      </c>
      <c r="DI35" s="553">
        <f t="shared" si="0"/>
        <v>0</v>
      </c>
      <c r="DJ35" s="553">
        <f t="shared" si="0"/>
        <v>0</v>
      </c>
      <c r="DK35" s="553">
        <f t="shared" si="0"/>
        <v>0</v>
      </c>
      <c r="DL35" s="553">
        <f t="shared" si="0"/>
        <v>0</v>
      </c>
      <c r="DM35" s="553">
        <f t="shared" si="0"/>
        <v>0</v>
      </c>
      <c r="DN35" s="553">
        <f t="shared" si="0"/>
        <v>0</v>
      </c>
      <c r="DO35" s="553">
        <f t="shared" si="0"/>
        <v>0</v>
      </c>
      <c r="DP35" s="553">
        <f t="shared" si="0"/>
        <v>0</v>
      </c>
      <c r="DQ35" s="553">
        <f t="shared" si="0"/>
        <v>0</v>
      </c>
      <c r="DR35" s="553">
        <f t="shared" si="0"/>
        <v>0</v>
      </c>
      <c r="DS35" s="553">
        <f t="shared" si="0"/>
        <v>0</v>
      </c>
    </row>
    <row r="36" spans="1:123">
      <c r="A36" s="163" t="s">
        <v>554</v>
      </c>
      <c r="B36" s="553">
        <f>'10) Fluxo de Caixa'!B27</f>
        <v>0</v>
      </c>
      <c r="C36" s="553">
        <f>'10) Fluxo de Caixa'!C27</f>
        <v>0</v>
      </c>
      <c r="D36" s="553">
        <f>'10) Fluxo de Caixa'!D27</f>
        <v>0</v>
      </c>
      <c r="E36" s="553">
        <f>'10) Fluxo de Caixa'!E27</f>
        <v>0</v>
      </c>
      <c r="F36" s="553">
        <f>'10) Fluxo de Caixa'!F27</f>
        <v>0</v>
      </c>
      <c r="G36" s="553">
        <f>'10) Fluxo de Caixa'!G27</f>
        <v>0</v>
      </c>
      <c r="H36" s="553">
        <f>'10) Fluxo de Caixa'!H27</f>
        <v>0</v>
      </c>
      <c r="I36" s="553">
        <f>'10) Fluxo de Caixa'!I27</f>
        <v>0</v>
      </c>
      <c r="J36" s="553">
        <f>'10) Fluxo de Caixa'!J27</f>
        <v>0</v>
      </c>
      <c r="K36" s="553">
        <f>'10) Fluxo de Caixa'!K27</f>
        <v>0</v>
      </c>
      <c r="L36" s="553">
        <f>'10) Fluxo de Caixa'!L27</f>
        <v>0</v>
      </c>
      <c r="M36" s="553">
        <f>'10) Fluxo de Caixa'!M27</f>
        <v>0</v>
      </c>
      <c r="N36" s="553">
        <f>'10) Fluxo de Caixa'!N27</f>
        <v>0</v>
      </c>
      <c r="O36" s="553">
        <f>'10) Fluxo de Caixa'!O27</f>
        <v>0</v>
      </c>
      <c r="P36" s="553">
        <f>'10) Fluxo de Caixa'!P27</f>
        <v>0</v>
      </c>
      <c r="Q36" s="553">
        <f>'10) Fluxo de Caixa'!Q27</f>
        <v>0</v>
      </c>
      <c r="R36" s="553">
        <f>'10) Fluxo de Caixa'!R27</f>
        <v>0</v>
      </c>
      <c r="S36" s="553">
        <f>'10) Fluxo de Caixa'!S27</f>
        <v>0</v>
      </c>
      <c r="T36" s="553">
        <f>'10) Fluxo de Caixa'!T27</f>
        <v>0</v>
      </c>
      <c r="U36" s="553">
        <f>'10) Fluxo de Caixa'!U27</f>
        <v>0</v>
      </c>
      <c r="V36" s="553">
        <f>'10) Fluxo de Caixa'!V27</f>
        <v>0</v>
      </c>
      <c r="W36" s="553">
        <f>'10) Fluxo de Caixa'!W27</f>
        <v>0</v>
      </c>
      <c r="X36" s="553">
        <f>'10) Fluxo de Caixa'!X27</f>
        <v>0</v>
      </c>
      <c r="Y36" s="553">
        <f>'10) Fluxo de Caixa'!Y27</f>
        <v>0</v>
      </c>
      <c r="Z36" s="553">
        <f>'10) Fluxo de Caixa'!Z27</f>
        <v>0</v>
      </c>
      <c r="AA36" s="553">
        <f>'10) Fluxo de Caixa'!AA27</f>
        <v>0</v>
      </c>
      <c r="AB36" s="553">
        <f>'10) Fluxo de Caixa'!AB27</f>
        <v>0</v>
      </c>
      <c r="AC36" s="553">
        <f>'10) Fluxo de Caixa'!AC27</f>
        <v>0</v>
      </c>
      <c r="AD36" s="553">
        <f>'10) Fluxo de Caixa'!AD27</f>
        <v>0</v>
      </c>
      <c r="AE36" s="553">
        <f>'10) Fluxo de Caixa'!AE27</f>
        <v>0</v>
      </c>
      <c r="AF36" s="553">
        <f>'10) Fluxo de Caixa'!AF27</f>
        <v>0</v>
      </c>
      <c r="AG36" s="553">
        <f>'10) Fluxo de Caixa'!AG27</f>
        <v>0</v>
      </c>
      <c r="AH36" s="553">
        <f>'10) Fluxo de Caixa'!AH27</f>
        <v>0</v>
      </c>
      <c r="AI36" s="553">
        <f>'10) Fluxo de Caixa'!AI27</f>
        <v>0</v>
      </c>
      <c r="AJ36" s="553">
        <f>'10) Fluxo de Caixa'!AJ27</f>
        <v>0</v>
      </c>
      <c r="AK36" s="553">
        <f>'10) Fluxo de Caixa'!AK27</f>
        <v>0</v>
      </c>
      <c r="AL36" s="553">
        <f>'10) Fluxo de Caixa'!AL27</f>
        <v>0</v>
      </c>
      <c r="AM36" s="553">
        <f>'10) Fluxo de Caixa'!AM27</f>
        <v>0</v>
      </c>
      <c r="AN36" s="553">
        <f>'10) Fluxo de Caixa'!AN27</f>
        <v>0</v>
      </c>
      <c r="AO36" s="553">
        <f>'10) Fluxo de Caixa'!AO27</f>
        <v>0</v>
      </c>
      <c r="AP36" s="553">
        <f>'10) Fluxo de Caixa'!AP27</f>
        <v>0</v>
      </c>
      <c r="AQ36" s="553">
        <f>'10) Fluxo de Caixa'!AQ27</f>
        <v>0</v>
      </c>
      <c r="AR36" s="553">
        <f>'10) Fluxo de Caixa'!AR27</f>
        <v>0</v>
      </c>
      <c r="AS36" s="553">
        <f>'10) Fluxo de Caixa'!AS27</f>
        <v>0</v>
      </c>
      <c r="AT36" s="553">
        <f>'10) Fluxo de Caixa'!AT27</f>
        <v>0</v>
      </c>
      <c r="AU36" s="553">
        <f>'10) Fluxo de Caixa'!AU27</f>
        <v>0</v>
      </c>
      <c r="AV36" s="553">
        <f>'10) Fluxo de Caixa'!AV27</f>
        <v>0</v>
      </c>
      <c r="AW36" s="553">
        <f>'10) Fluxo de Caixa'!AW27</f>
        <v>0</v>
      </c>
      <c r="AX36" s="553">
        <f>'10) Fluxo de Caixa'!AX27</f>
        <v>0</v>
      </c>
      <c r="AY36" s="553">
        <f>'10) Fluxo de Caixa'!AY27</f>
        <v>0</v>
      </c>
      <c r="AZ36" s="553">
        <f>'10) Fluxo de Caixa'!AZ27</f>
        <v>0</v>
      </c>
      <c r="BA36" s="553">
        <f>'10) Fluxo de Caixa'!BA27</f>
        <v>0</v>
      </c>
      <c r="BB36" s="553">
        <f>'10) Fluxo de Caixa'!BB27</f>
        <v>0</v>
      </c>
      <c r="BC36" s="553">
        <f>'10) Fluxo de Caixa'!BC27</f>
        <v>0</v>
      </c>
      <c r="BD36" s="553">
        <f>'10) Fluxo de Caixa'!BD27</f>
        <v>0</v>
      </c>
      <c r="BE36" s="553">
        <f>'10) Fluxo de Caixa'!BE27</f>
        <v>0</v>
      </c>
      <c r="BF36" s="553">
        <f>'10) Fluxo de Caixa'!BF27</f>
        <v>0</v>
      </c>
      <c r="BG36" s="553">
        <f>'10) Fluxo de Caixa'!BG27</f>
        <v>0</v>
      </c>
      <c r="BH36" s="553">
        <f>'10) Fluxo de Caixa'!BH27</f>
        <v>0</v>
      </c>
      <c r="BI36" s="553">
        <f>'10) Fluxo de Caixa'!BI27</f>
        <v>0</v>
      </c>
      <c r="BK36" s="163" t="s">
        <v>554</v>
      </c>
      <c r="BL36" s="553">
        <f>-B36</f>
        <v>0</v>
      </c>
      <c r="BM36" s="553">
        <f t="shared" ref="BM36:DS36" si="1">-C36</f>
        <v>0</v>
      </c>
      <c r="BN36" s="553">
        <f t="shared" si="1"/>
        <v>0</v>
      </c>
      <c r="BO36" s="553">
        <f t="shared" si="1"/>
        <v>0</v>
      </c>
      <c r="BP36" s="553">
        <f t="shared" si="1"/>
        <v>0</v>
      </c>
      <c r="BQ36" s="553">
        <f t="shared" si="1"/>
        <v>0</v>
      </c>
      <c r="BR36" s="553">
        <f t="shared" si="1"/>
        <v>0</v>
      </c>
      <c r="BS36" s="553">
        <f t="shared" si="1"/>
        <v>0</v>
      </c>
      <c r="BT36" s="553">
        <f t="shared" si="1"/>
        <v>0</v>
      </c>
      <c r="BU36" s="553">
        <f t="shared" si="1"/>
        <v>0</v>
      </c>
      <c r="BV36" s="553">
        <f t="shared" si="1"/>
        <v>0</v>
      </c>
      <c r="BW36" s="553">
        <f t="shared" si="1"/>
        <v>0</v>
      </c>
      <c r="BX36" s="553">
        <f t="shared" si="1"/>
        <v>0</v>
      </c>
      <c r="BY36" s="553">
        <f t="shared" si="1"/>
        <v>0</v>
      </c>
      <c r="BZ36" s="553">
        <f t="shared" si="1"/>
        <v>0</v>
      </c>
      <c r="CA36" s="553">
        <f t="shared" si="1"/>
        <v>0</v>
      </c>
      <c r="CB36" s="553">
        <f t="shared" si="1"/>
        <v>0</v>
      </c>
      <c r="CC36" s="553">
        <f t="shared" si="1"/>
        <v>0</v>
      </c>
      <c r="CD36" s="553">
        <f t="shared" si="1"/>
        <v>0</v>
      </c>
      <c r="CE36" s="553">
        <f t="shared" si="1"/>
        <v>0</v>
      </c>
      <c r="CF36" s="553">
        <f t="shared" si="1"/>
        <v>0</v>
      </c>
      <c r="CG36" s="553">
        <f t="shared" si="1"/>
        <v>0</v>
      </c>
      <c r="CH36" s="553">
        <f t="shared" si="1"/>
        <v>0</v>
      </c>
      <c r="CI36" s="553">
        <f t="shared" si="1"/>
        <v>0</v>
      </c>
      <c r="CJ36" s="553">
        <f t="shared" si="1"/>
        <v>0</v>
      </c>
      <c r="CK36" s="553">
        <f t="shared" si="1"/>
        <v>0</v>
      </c>
      <c r="CL36" s="553">
        <f t="shared" si="1"/>
        <v>0</v>
      </c>
      <c r="CM36" s="553">
        <f t="shared" si="1"/>
        <v>0</v>
      </c>
      <c r="CN36" s="553">
        <f t="shared" si="1"/>
        <v>0</v>
      </c>
      <c r="CO36" s="553">
        <f t="shared" si="1"/>
        <v>0</v>
      </c>
      <c r="CP36" s="553">
        <f t="shared" si="1"/>
        <v>0</v>
      </c>
      <c r="CQ36" s="553">
        <f t="shared" si="1"/>
        <v>0</v>
      </c>
      <c r="CR36" s="553">
        <f t="shared" si="1"/>
        <v>0</v>
      </c>
      <c r="CS36" s="553">
        <f t="shared" si="1"/>
        <v>0</v>
      </c>
      <c r="CT36" s="553">
        <f t="shared" si="1"/>
        <v>0</v>
      </c>
      <c r="CU36" s="553">
        <f t="shared" si="1"/>
        <v>0</v>
      </c>
      <c r="CV36" s="553">
        <f t="shared" si="1"/>
        <v>0</v>
      </c>
      <c r="CW36" s="553">
        <f t="shared" si="1"/>
        <v>0</v>
      </c>
      <c r="CX36" s="553">
        <f t="shared" si="1"/>
        <v>0</v>
      </c>
      <c r="CY36" s="553">
        <f t="shared" si="1"/>
        <v>0</v>
      </c>
      <c r="CZ36" s="553">
        <f t="shared" si="1"/>
        <v>0</v>
      </c>
      <c r="DA36" s="553">
        <f t="shared" si="1"/>
        <v>0</v>
      </c>
      <c r="DB36" s="553">
        <f t="shared" si="1"/>
        <v>0</v>
      </c>
      <c r="DC36" s="553">
        <f t="shared" si="1"/>
        <v>0</v>
      </c>
      <c r="DD36" s="553">
        <f t="shared" si="1"/>
        <v>0</v>
      </c>
      <c r="DE36" s="553">
        <f t="shared" si="1"/>
        <v>0</v>
      </c>
      <c r="DF36" s="553">
        <f t="shared" si="1"/>
        <v>0</v>
      </c>
      <c r="DG36" s="553">
        <f t="shared" si="1"/>
        <v>0</v>
      </c>
      <c r="DH36" s="553">
        <f t="shared" si="1"/>
        <v>0</v>
      </c>
      <c r="DI36" s="553">
        <f t="shared" si="1"/>
        <v>0</v>
      </c>
      <c r="DJ36" s="553">
        <f t="shared" si="1"/>
        <v>0</v>
      </c>
      <c r="DK36" s="553">
        <f t="shared" si="1"/>
        <v>0</v>
      </c>
      <c r="DL36" s="553">
        <f t="shared" si="1"/>
        <v>0</v>
      </c>
      <c r="DM36" s="553">
        <f t="shared" si="1"/>
        <v>0</v>
      </c>
      <c r="DN36" s="553">
        <f t="shared" si="1"/>
        <v>0</v>
      </c>
      <c r="DO36" s="553">
        <f t="shared" si="1"/>
        <v>0</v>
      </c>
      <c r="DP36" s="553">
        <f t="shared" si="1"/>
        <v>0</v>
      </c>
      <c r="DQ36" s="553">
        <f t="shared" si="1"/>
        <v>0</v>
      </c>
      <c r="DR36" s="553">
        <f t="shared" si="1"/>
        <v>0</v>
      </c>
      <c r="DS36" s="553">
        <f t="shared" si="1"/>
        <v>0</v>
      </c>
    </row>
    <row r="37" spans="1:123">
      <c r="A37" s="164" t="s">
        <v>555</v>
      </c>
      <c r="B37" s="548">
        <f t="shared" ref="B37:AG37" si="2">B35+B36</f>
        <v>0</v>
      </c>
      <c r="C37" s="548">
        <f t="shared" si="2"/>
        <v>0</v>
      </c>
      <c r="D37" s="548">
        <f t="shared" si="2"/>
        <v>0</v>
      </c>
      <c r="E37" s="548">
        <f t="shared" si="2"/>
        <v>0</v>
      </c>
      <c r="F37" s="548">
        <f t="shared" si="2"/>
        <v>0</v>
      </c>
      <c r="G37" s="548">
        <f t="shared" si="2"/>
        <v>0</v>
      </c>
      <c r="H37" s="548">
        <f t="shared" si="2"/>
        <v>0</v>
      </c>
      <c r="I37" s="548">
        <f t="shared" si="2"/>
        <v>0</v>
      </c>
      <c r="J37" s="548">
        <f t="shared" si="2"/>
        <v>0</v>
      </c>
      <c r="K37" s="548">
        <f t="shared" si="2"/>
        <v>0</v>
      </c>
      <c r="L37" s="548">
        <f t="shared" si="2"/>
        <v>0</v>
      </c>
      <c r="M37" s="548">
        <f t="shared" si="2"/>
        <v>0</v>
      </c>
      <c r="N37" s="548">
        <f t="shared" si="2"/>
        <v>0</v>
      </c>
      <c r="O37" s="548">
        <f t="shared" si="2"/>
        <v>0</v>
      </c>
      <c r="P37" s="548">
        <f t="shared" si="2"/>
        <v>0</v>
      </c>
      <c r="Q37" s="548">
        <f t="shared" si="2"/>
        <v>0</v>
      </c>
      <c r="R37" s="548">
        <f t="shared" si="2"/>
        <v>0</v>
      </c>
      <c r="S37" s="548">
        <f t="shared" si="2"/>
        <v>0</v>
      </c>
      <c r="T37" s="548">
        <f t="shared" si="2"/>
        <v>0</v>
      </c>
      <c r="U37" s="548">
        <f t="shared" si="2"/>
        <v>0</v>
      </c>
      <c r="V37" s="548">
        <f t="shared" si="2"/>
        <v>0</v>
      </c>
      <c r="W37" s="548">
        <f t="shared" si="2"/>
        <v>0</v>
      </c>
      <c r="X37" s="548">
        <f t="shared" si="2"/>
        <v>0</v>
      </c>
      <c r="Y37" s="548">
        <f t="shared" si="2"/>
        <v>0</v>
      </c>
      <c r="Z37" s="548">
        <f t="shared" si="2"/>
        <v>0</v>
      </c>
      <c r="AA37" s="548">
        <f t="shared" si="2"/>
        <v>0</v>
      </c>
      <c r="AB37" s="548">
        <f t="shared" si="2"/>
        <v>0</v>
      </c>
      <c r="AC37" s="548">
        <f t="shared" si="2"/>
        <v>0</v>
      </c>
      <c r="AD37" s="548">
        <f t="shared" si="2"/>
        <v>0</v>
      </c>
      <c r="AE37" s="548">
        <f t="shared" si="2"/>
        <v>0</v>
      </c>
      <c r="AF37" s="548">
        <f t="shared" si="2"/>
        <v>0</v>
      </c>
      <c r="AG37" s="548">
        <f t="shared" si="2"/>
        <v>0</v>
      </c>
      <c r="AH37" s="548">
        <f t="shared" ref="AH37:BI37" si="3">AH35+AH36</f>
        <v>0</v>
      </c>
      <c r="AI37" s="548">
        <f t="shared" si="3"/>
        <v>0</v>
      </c>
      <c r="AJ37" s="548">
        <f t="shared" si="3"/>
        <v>0</v>
      </c>
      <c r="AK37" s="548">
        <f t="shared" si="3"/>
        <v>0</v>
      </c>
      <c r="AL37" s="548">
        <f t="shared" si="3"/>
        <v>0</v>
      </c>
      <c r="AM37" s="548">
        <f t="shared" si="3"/>
        <v>0</v>
      </c>
      <c r="AN37" s="548">
        <f t="shared" si="3"/>
        <v>0</v>
      </c>
      <c r="AO37" s="548">
        <f t="shared" si="3"/>
        <v>0</v>
      </c>
      <c r="AP37" s="548">
        <f t="shared" si="3"/>
        <v>0</v>
      </c>
      <c r="AQ37" s="548">
        <f t="shared" si="3"/>
        <v>0</v>
      </c>
      <c r="AR37" s="548">
        <f t="shared" si="3"/>
        <v>0</v>
      </c>
      <c r="AS37" s="548">
        <f t="shared" si="3"/>
        <v>0</v>
      </c>
      <c r="AT37" s="548">
        <f t="shared" si="3"/>
        <v>0</v>
      </c>
      <c r="AU37" s="548">
        <f t="shared" si="3"/>
        <v>0</v>
      </c>
      <c r="AV37" s="548">
        <f t="shared" si="3"/>
        <v>0</v>
      </c>
      <c r="AW37" s="548">
        <f t="shared" si="3"/>
        <v>0</v>
      </c>
      <c r="AX37" s="548">
        <f t="shared" si="3"/>
        <v>0</v>
      </c>
      <c r="AY37" s="548">
        <f t="shared" si="3"/>
        <v>0</v>
      </c>
      <c r="AZ37" s="548">
        <f t="shared" si="3"/>
        <v>0</v>
      </c>
      <c r="BA37" s="548">
        <f t="shared" si="3"/>
        <v>0</v>
      </c>
      <c r="BB37" s="548">
        <f t="shared" si="3"/>
        <v>0</v>
      </c>
      <c r="BC37" s="548">
        <f t="shared" si="3"/>
        <v>0</v>
      </c>
      <c r="BD37" s="548">
        <f t="shared" si="3"/>
        <v>0</v>
      </c>
      <c r="BE37" s="548">
        <f t="shared" si="3"/>
        <v>0</v>
      </c>
      <c r="BF37" s="548">
        <f t="shared" si="3"/>
        <v>0</v>
      </c>
      <c r="BG37" s="548">
        <f t="shared" si="3"/>
        <v>0</v>
      </c>
      <c r="BH37" s="548">
        <f t="shared" si="3"/>
        <v>0</v>
      </c>
      <c r="BI37" s="548">
        <f t="shared" si="3"/>
        <v>0</v>
      </c>
      <c r="BK37" s="164" t="s">
        <v>555</v>
      </c>
      <c r="BL37" s="548">
        <f t="shared" ref="BL37:DS37" si="4">BL35+BL36</f>
        <v>0</v>
      </c>
      <c r="BM37" s="548">
        <f t="shared" si="4"/>
        <v>0</v>
      </c>
      <c r="BN37" s="548">
        <f t="shared" si="4"/>
        <v>0</v>
      </c>
      <c r="BO37" s="548">
        <f t="shared" si="4"/>
        <v>0</v>
      </c>
      <c r="BP37" s="548">
        <f t="shared" si="4"/>
        <v>0</v>
      </c>
      <c r="BQ37" s="548">
        <f t="shared" si="4"/>
        <v>0</v>
      </c>
      <c r="BR37" s="548">
        <f t="shared" si="4"/>
        <v>0</v>
      </c>
      <c r="BS37" s="548">
        <f t="shared" si="4"/>
        <v>0</v>
      </c>
      <c r="BT37" s="548">
        <f t="shared" si="4"/>
        <v>0</v>
      </c>
      <c r="BU37" s="548">
        <f t="shared" si="4"/>
        <v>0</v>
      </c>
      <c r="BV37" s="548">
        <f t="shared" si="4"/>
        <v>0</v>
      </c>
      <c r="BW37" s="548">
        <f t="shared" si="4"/>
        <v>0</v>
      </c>
      <c r="BX37" s="548">
        <f t="shared" si="4"/>
        <v>0</v>
      </c>
      <c r="BY37" s="548">
        <f t="shared" si="4"/>
        <v>0</v>
      </c>
      <c r="BZ37" s="548">
        <f t="shared" si="4"/>
        <v>0</v>
      </c>
      <c r="CA37" s="548">
        <f t="shared" si="4"/>
        <v>0</v>
      </c>
      <c r="CB37" s="548">
        <f t="shared" si="4"/>
        <v>0</v>
      </c>
      <c r="CC37" s="548">
        <f t="shared" si="4"/>
        <v>0</v>
      </c>
      <c r="CD37" s="548">
        <f t="shared" si="4"/>
        <v>0</v>
      </c>
      <c r="CE37" s="548">
        <f t="shared" si="4"/>
        <v>0</v>
      </c>
      <c r="CF37" s="548">
        <f t="shared" si="4"/>
        <v>0</v>
      </c>
      <c r="CG37" s="548">
        <f t="shared" si="4"/>
        <v>0</v>
      </c>
      <c r="CH37" s="548">
        <f t="shared" si="4"/>
        <v>0</v>
      </c>
      <c r="CI37" s="548">
        <f t="shared" si="4"/>
        <v>0</v>
      </c>
      <c r="CJ37" s="548">
        <f t="shared" si="4"/>
        <v>0</v>
      </c>
      <c r="CK37" s="548">
        <f t="shared" si="4"/>
        <v>0</v>
      </c>
      <c r="CL37" s="548">
        <f t="shared" si="4"/>
        <v>0</v>
      </c>
      <c r="CM37" s="548">
        <f t="shared" si="4"/>
        <v>0</v>
      </c>
      <c r="CN37" s="548">
        <f t="shared" si="4"/>
        <v>0</v>
      </c>
      <c r="CO37" s="548">
        <f t="shared" si="4"/>
        <v>0</v>
      </c>
      <c r="CP37" s="548">
        <f t="shared" si="4"/>
        <v>0</v>
      </c>
      <c r="CQ37" s="548">
        <f t="shared" si="4"/>
        <v>0</v>
      </c>
      <c r="CR37" s="548">
        <f t="shared" si="4"/>
        <v>0</v>
      </c>
      <c r="CS37" s="548">
        <f t="shared" si="4"/>
        <v>0</v>
      </c>
      <c r="CT37" s="548">
        <f t="shared" si="4"/>
        <v>0</v>
      </c>
      <c r="CU37" s="548">
        <f t="shared" si="4"/>
        <v>0</v>
      </c>
      <c r="CV37" s="548">
        <f t="shared" si="4"/>
        <v>0</v>
      </c>
      <c r="CW37" s="548">
        <f t="shared" si="4"/>
        <v>0</v>
      </c>
      <c r="CX37" s="548">
        <f t="shared" si="4"/>
        <v>0</v>
      </c>
      <c r="CY37" s="548">
        <f t="shared" si="4"/>
        <v>0</v>
      </c>
      <c r="CZ37" s="548">
        <f t="shared" si="4"/>
        <v>0</v>
      </c>
      <c r="DA37" s="548">
        <f t="shared" si="4"/>
        <v>0</v>
      </c>
      <c r="DB37" s="548">
        <f t="shared" si="4"/>
        <v>0</v>
      </c>
      <c r="DC37" s="548">
        <f t="shared" si="4"/>
        <v>0</v>
      </c>
      <c r="DD37" s="548">
        <f t="shared" si="4"/>
        <v>0</v>
      </c>
      <c r="DE37" s="548">
        <f t="shared" si="4"/>
        <v>0</v>
      </c>
      <c r="DF37" s="548">
        <f t="shared" si="4"/>
        <v>0</v>
      </c>
      <c r="DG37" s="548">
        <f t="shared" si="4"/>
        <v>0</v>
      </c>
      <c r="DH37" s="548">
        <f t="shared" si="4"/>
        <v>0</v>
      </c>
      <c r="DI37" s="548">
        <f t="shared" si="4"/>
        <v>0</v>
      </c>
      <c r="DJ37" s="548">
        <f t="shared" si="4"/>
        <v>0</v>
      </c>
      <c r="DK37" s="548">
        <f t="shared" si="4"/>
        <v>0</v>
      </c>
      <c r="DL37" s="548">
        <f t="shared" si="4"/>
        <v>0</v>
      </c>
      <c r="DM37" s="548">
        <f t="shared" si="4"/>
        <v>0</v>
      </c>
      <c r="DN37" s="548">
        <f t="shared" si="4"/>
        <v>0</v>
      </c>
      <c r="DO37" s="548">
        <f t="shared" si="4"/>
        <v>0</v>
      </c>
      <c r="DP37" s="548">
        <f t="shared" si="4"/>
        <v>0</v>
      </c>
      <c r="DQ37" s="548">
        <f t="shared" si="4"/>
        <v>0</v>
      </c>
      <c r="DR37" s="548">
        <f t="shared" si="4"/>
        <v>0</v>
      </c>
      <c r="DS37" s="548">
        <f t="shared" si="4"/>
        <v>0</v>
      </c>
    </row>
    <row r="38" spans="1:123">
      <c r="A38" s="164" t="s">
        <v>556</v>
      </c>
      <c r="B38" s="548">
        <f>B37</f>
        <v>0</v>
      </c>
      <c r="C38" s="548">
        <f t="shared" ref="C38:AH38" si="5">B38+C37</f>
        <v>0</v>
      </c>
      <c r="D38" s="548">
        <f t="shared" si="5"/>
        <v>0</v>
      </c>
      <c r="E38" s="548">
        <f t="shared" si="5"/>
        <v>0</v>
      </c>
      <c r="F38" s="548">
        <f t="shared" si="5"/>
        <v>0</v>
      </c>
      <c r="G38" s="548">
        <f t="shared" si="5"/>
        <v>0</v>
      </c>
      <c r="H38" s="548">
        <f t="shared" si="5"/>
        <v>0</v>
      </c>
      <c r="I38" s="548">
        <f t="shared" si="5"/>
        <v>0</v>
      </c>
      <c r="J38" s="548">
        <f t="shared" si="5"/>
        <v>0</v>
      </c>
      <c r="K38" s="548">
        <f t="shared" si="5"/>
        <v>0</v>
      </c>
      <c r="L38" s="548">
        <f t="shared" si="5"/>
        <v>0</v>
      </c>
      <c r="M38" s="548">
        <f t="shared" si="5"/>
        <v>0</v>
      </c>
      <c r="N38" s="548">
        <f t="shared" si="5"/>
        <v>0</v>
      </c>
      <c r="O38" s="548">
        <f t="shared" si="5"/>
        <v>0</v>
      </c>
      <c r="P38" s="548">
        <f t="shared" si="5"/>
        <v>0</v>
      </c>
      <c r="Q38" s="548">
        <f t="shared" si="5"/>
        <v>0</v>
      </c>
      <c r="R38" s="548">
        <f t="shared" si="5"/>
        <v>0</v>
      </c>
      <c r="S38" s="548">
        <f t="shared" si="5"/>
        <v>0</v>
      </c>
      <c r="T38" s="548">
        <f t="shared" si="5"/>
        <v>0</v>
      </c>
      <c r="U38" s="548">
        <f t="shared" si="5"/>
        <v>0</v>
      </c>
      <c r="V38" s="548">
        <f t="shared" si="5"/>
        <v>0</v>
      </c>
      <c r="W38" s="548">
        <f t="shared" si="5"/>
        <v>0</v>
      </c>
      <c r="X38" s="548">
        <f t="shared" si="5"/>
        <v>0</v>
      </c>
      <c r="Y38" s="548">
        <f t="shared" si="5"/>
        <v>0</v>
      </c>
      <c r="Z38" s="548">
        <f t="shared" si="5"/>
        <v>0</v>
      </c>
      <c r="AA38" s="548">
        <f t="shared" si="5"/>
        <v>0</v>
      </c>
      <c r="AB38" s="548">
        <f t="shared" si="5"/>
        <v>0</v>
      </c>
      <c r="AC38" s="548">
        <f t="shared" si="5"/>
        <v>0</v>
      </c>
      <c r="AD38" s="548">
        <f t="shared" si="5"/>
        <v>0</v>
      </c>
      <c r="AE38" s="548">
        <f t="shared" si="5"/>
        <v>0</v>
      </c>
      <c r="AF38" s="548">
        <f t="shared" si="5"/>
        <v>0</v>
      </c>
      <c r="AG38" s="548">
        <f t="shared" si="5"/>
        <v>0</v>
      </c>
      <c r="AH38" s="548">
        <f t="shared" si="5"/>
        <v>0</v>
      </c>
      <c r="AI38" s="548">
        <f t="shared" ref="AI38:BI38" si="6">AH38+AI37</f>
        <v>0</v>
      </c>
      <c r="AJ38" s="548">
        <f t="shared" si="6"/>
        <v>0</v>
      </c>
      <c r="AK38" s="548">
        <f t="shared" si="6"/>
        <v>0</v>
      </c>
      <c r="AL38" s="548">
        <f t="shared" si="6"/>
        <v>0</v>
      </c>
      <c r="AM38" s="548">
        <f t="shared" si="6"/>
        <v>0</v>
      </c>
      <c r="AN38" s="548">
        <f t="shared" si="6"/>
        <v>0</v>
      </c>
      <c r="AO38" s="548">
        <f t="shared" si="6"/>
        <v>0</v>
      </c>
      <c r="AP38" s="548">
        <f t="shared" si="6"/>
        <v>0</v>
      </c>
      <c r="AQ38" s="548">
        <f t="shared" si="6"/>
        <v>0</v>
      </c>
      <c r="AR38" s="548">
        <f t="shared" si="6"/>
        <v>0</v>
      </c>
      <c r="AS38" s="548">
        <f t="shared" si="6"/>
        <v>0</v>
      </c>
      <c r="AT38" s="548">
        <f t="shared" si="6"/>
        <v>0</v>
      </c>
      <c r="AU38" s="548">
        <f t="shared" si="6"/>
        <v>0</v>
      </c>
      <c r="AV38" s="548">
        <f t="shared" si="6"/>
        <v>0</v>
      </c>
      <c r="AW38" s="548">
        <f t="shared" si="6"/>
        <v>0</v>
      </c>
      <c r="AX38" s="548">
        <f t="shared" si="6"/>
        <v>0</v>
      </c>
      <c r="AY38" s="548">
        <f t="shared" si="6"/>
        <v>0</v>
      </c>
      <c r="AZ38" s="548">
        <f t="shared" si="6"/>
        <v>0</v>
      </c>
      <c r="BA38" s="548">
        <f t="shared" si="6"/>
        <v>0</v>
      </c>
      <c r="BB38" s="548">
        <f t="shared" si="6"/>
        <v>0</v>
      </c>
      <c r="BC38" s="548">
        <f t="shared" si="6"/>
        <v>0</v>
      </c>
      <c r="BD38" s="548">
        <f t="shared" si="6"/>
        <v>0</v>
      </c>
      <c r="BE38" s="548">
        <f t="shared" si="6"/>
        <v>0</v>
      </c>
      <c r="BF38" s="548">
        <f t="shared" si="6"/>
        <v>0</v>
      </c>
      <c r="BG38" s="548">
        <f t="shared" si="6"/>
        <v>0</v>
      </c>
      <c r="BH38" s="548">
        <f t="shared" si="6"/>
        <v>0</v>
      </c>
      <c r="BI38" s="548">
        <f t="shared" si="6"/>
        <v>0</v>
      </c>
      <c r="BK38" s="164" t="s">
        <v>556</v>
      </c>
      <c r="BL38" s="548">
        <f>B38</f>
        <v>0</v>
      </c>
      <c r="BM38" s="548">
        <f t="shared" ref="BM38:DS38" si="7">C38</f>
        <v>0</v>
      </c>
      <c r="BN38" s="548">
        <f t="shared" si="7"/>
        <v>0</v>
      </c>
      <c r="BO38" s="548">
        <f t="shared" si="7"/>
        <v>0</v>
      </c>
      <c r="BP38" s="548">
        <f t="shared" si="7"/>
        <v>0</v>
      </c>
      <c r="BQ38" s="548">
        <f t="shared" si="7"/>
        <v>0</v>
      </c>
      <c r="BR38" s="548">
        <f t="shared" si="7"/>
        <v>0</v>
      </c>
      <c r="BS38" s="548">
        <f t="shared" si="7"/>
        <v>0</v>
      </c>
      <c r="BT38" s="548">
        <f t="shared" si="7"/>
        <v>0</v>
      </c>
      <c r="BU38" s="548">
        <f t="shared" si="7"/>
        <v>0</v>
      </c>
      <c r="BV38" s="548">
        <f t="shared" si="7"/>
        <v>0</v>
      </c>
      <c r="BW38" s="548">
        <f t="shared" si="7"/>
        <v>0</v>
      </c>
      <c r="BX38" s="548">
        <f t="shared" si="7"/>
        <v>0</v>
      </c>
      <c r="BY38" s="548">
        <f t="shared" si="7"/>
        <v>0</v>
      </c>
      <c r="BZ38" s="548">
        <f t="shared" si="7"/>
        <v>0</v>
      </c>
      <c r="CA38" s="548">
        <f t="shared" si="7"/>
        <v>0</v>
      </c>
      <c r="CB38" s="548">
        <f t="shared" si="7"/>
        <v>0</v>
      </c>
      <c r="CC38" s="548">
        <f t="shared" si="7"/>
        <v>0</v>
      </c>
      <c r="CD38" s="548">
        <f t="shared" si="7"/>
        <v>0</v>
      </c>
      <c r="CE38" s="548">
        <f t="shared" si="7"/>
        <v>0</v>
      </c>
      <c r="CF38" s="548">
        <f t="shared" si="7"/>
        <v>0</v>
      </c>
      <c r="CG38" s="548">
        <f t="shared" si="7"/>
        <v>0</v>
      </c>
      <c r="CH38" s="548">
        <f t="shared" si="7"/>
        <v>0</v>
      </c>
      <c r="CI38" s="548">
        <f t="shared" si="7"/>
        <v>0</v>
      </c>
      <c r="CJ38" s="548">
        <f t="shared" si="7"/>
        <v>0</v>
      </c>
      <c r="CK38" s="548">
        <f t="shared" si="7"/>
        <v>0</v>
      </c>
      <c r="CL38" s="548">
        <f t="shared" si="7"/>
        <v>0</v>
      </c>
      <c r="CM38" s="548">
        <f t="shared" si="7"/>
        <v>0</v>
      </c>
      <c r="CN38" s="548">
        <f t="shared" si="7"/>
        <v>0</v>
      </c>
      <c r="CO38" s="548">
        <f t="shared" si="7"/>
        <v>0</v>
      </c>
      <c r="CP38" s="548">
        <f t="shared" si="7"/>
        <v>0</v>
      </c>
      <c r="CQ38" s="548">
        <f t="shared" si="7"/>
        <v>0</v>
      </c>
      <c r="CR38" s="548">
        <f t="shared" si="7"/>
        <v>0</v>
      </c>
      <c r="CS38" s="548">
        <f t="shared" si="7"/>
        <v>0</v>
      </c>
      <c r="CT38" s="548">
        <f t="shared" si="7"/>
        <v>0</v>
      </c>
      <c r="CU38" s="548">
        <f t="shared" si="7"/>
        <v>0</v>
      </c>
      <c r="CV38" s="548">
        <f t="shared" si="7"/>
        <v>0</v>
      </c>
      <c r="CW38" s="548">
        <f t="shared" si="7"/>
        <v>0</v>
      </c>
      <c r="CX38" s="548">
        <f t="shared" si="7"/>
        <v>0</v>
      </c>
      <c r="CY38" s="548">
        <f t="shared" si="7"/>
        <v>0</v>
      </c>
      <c r="CZ38" s="548">
        <f t="shared" si="7"/>
        <v>0</v>
      </c>
      <c r="DA38" s="548">
        <f t="shared" si="7"/>
        <v>0</v>
      </c>
      <c r="DB38" s="548">
        <f t="shared" si="7"/>
        <v>0</v>
      </c>
      <c r="DC38" s="548">
        <f t="shared" si="7"/>
        <v>0</v>
      </c>
      <c r="DD38" s="548">
        <f t="shared" si="7"/>
        <v>0</v>
      </c>
      <c r="DE38" s="548">
        <f t="shared" si="7"/>
        <v>0</v>
      </c>
      <c r="DF38" s="548">
        <f t="shared" si="7"/>
        <v>0</v>
      </c>
      <c r="DG38" s="548">
        <f t="shared" si="7"/>
        <v>0</v>
      </c>
      <c r="DH38" s="548">
        <f t="shared" si="7"/>
        <v>0</v>
      </c>
      <c r="DI38" s="548">
        <f t="shared" si="7"/>
        <v>0</v>
      </c>
      <c r="DJ38" s="548">
        <f t="shared" si="7"/>
        <v>0</v>
      </c>
      <c r="DK38" s="548">
        <f t="shared" si="7"/>
        <v>0</v>
      </c>
      <c r="DL38" s="548">
        <f t="shared" si="7"/>
        <v>0</v>
      </c>
      <c r="DM38" s="548">
        <f t="shared" si="7"/>
        <v>0</v>
      </c>
      <c r="DN38" s="548">
        <f t="shared" si="7"/>
        <v>0</v>
      </c>
      <c r="DO38" s="548">
        <f t="shared" si="7"/>
        <v>0</v>
      </c>
      <c r="DP38" s="548">
        <f t="shared" si="7"/>
        <v>0</v>
      </c>
      <c r="DQ38" s="548">
        <f t="shared" si="7"/>
        <v>0</v>
      </c>
      <c r="DR38" s="548">
        <f t="shared" si="7"/>
        <v>0</v>
      </c>
      <c r="DS38" s="548">
        <f t="shared" si="7"/>
        <v>0</v>
      </c>
    </row>
    <row r="39" spans="1:123">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K39" s="2" t="s">
        <v>557</v>
      </c>
      <c r="BL39" s="333">
        <f>B49</f>
        <v>0</v>
      </c>
      <c r="BM39" s="333">
        <f>BL39</f>
        <v>0</v>
      </c>
      <c r="BN39" s="333">
        <f t="shared" ref="BN39:DS39" si="8">BM39</f>
        <v>0</v>
      </c>
      <c r="BO39" s="333">
        <f t="shared" si="8"/>
        <v>0</v>
      </c>
      <c r="BP39" s="333">
        <f t="shared" si="8"/>
        <v>0</v>
      </c>
      <c r="BQ39" s="333">
        <f t="shared" si="8"/>
        <v>0</v>
      </c>
      <c r="BR39" s="333">
        <f t="shared" si="8"/>
        <v>0</v>
      </c>
      <c r="BS39" s="333">
        <f t="shared" si="8"/>
        <v>0</v>
      </c>
      <c r="BT39" s="333">
        <f t="shared" si="8"/>
        <v>0</v>
      </c>
      <c r="BU39" s="333">
        <f t="shared" si="8"/>
        <v>0</v>
      </c>
      <c r="BV39" s="333">
        <f t="shared" si="8"/>
        <v>0</v>
      </c>
      <c r="BW39" s="333">
        <f t="shared" si="8"/>
        <v>0</v>
      </c>
      <c r="BX39" s="333">
        <f t="shared" si="8"/>
        <v>0</v>
      </c>
      <c r="BY39" s="333">
        <f t="shared" si="8"/>
        <v>0</v>
      </c>
      <c r="BZ39" s="333">
        <f t="shared" si="8"/>
        <v>0</v>
      </c>
      <c r="CA39" s="333">
        <f t="shared" si="8"/>
        <v>0</v>
      </c>
      <c r="CB39" s="333">
        <f t="shared" si="8"/>
        <v>0</v>
      </c>
      <c r="CC39" s="333">
        <f t="shared" si="8"/>
        <v>0</v>
      </c>
      <c r="CD39" s="333">
        <f t="shared" si="8"/>
        <v>0</v>
      </c>
      <c r="CE39" s="333">
        <f t="shared" si="8"/>
        <v>0</v>
      </c>
      <c r="CF39" s="333">
        <f t="shared" si="8"/>
        <v>0</v>
      </c>
      <c r="CG39" s="333">
        <f t="shared" si="8"/>
        <v>0</v>
      </c>
      <c r="CH39" s="333">
        <f t="shared" si="8"/>
        <v>0</v>
      </c>
      <c r="CI39" s="333">
        <f t="shared" si="8"/>
        <v>0</v>
      </c>
      <c r="CJ39" s="333">
        <f t="shared" si="8"/>
        <v>0</v>
      </c>
      <c r="CK39" s="333">
        <f t="shared" si="8"/>
        <v>0</v>
      </c>
      <c r="CL39" s="333">
        <f t="shared" si="8"/>
        <v>0</v>
      </c>
      <c r="CM39" s="333">
        <f t="shared" si="8"/>
        <v>0</v>
      </c>
      <c r="CN39" s="333">
        <f t="shared" si="8"/>
        <v>0</v>
      </c>
      <c r="CO39" s="333">
        <f t="shared" si="8"/>
        <v>0</v>
      </c>
      <c r="CP39" s="333">
        <f t="shared" si="8"/>
        <v>0</v>
      </c>
      <c r="CQ39" s="333">
        <f t="shared" si="8"/>
        <v>0</v>
      </c>
      <c r="CR39" s="333">
        <f t="shared" si="8"/>
        <v>0</v>
      </c>
      <c r="CS39" s="333">
        <f t="shared" si="8"/>
        <v>0</v>
      </c>
      <c r="CT39" s="333">
        <f t="shared" si="8"/>
        <v>0</v>
      </c>
      <c r="CU39" s="333">
        <f t="shared" si="8"/>
        <v>0</v>
      </c>
      <c r="CV39" s="333">
        <f t="shared" si="8"/>
        <v>0</v>
      </c>
      <c r="CW39" s="333">
        <f t="shared" si="8"/>
        <v>0</v>
      </c>
      <c r="CX39" s="333">
        <f t="shared" si="8"/>
        <v>0</v>
      </c>
      <c r="CY39" s="333">
        <f t="shared" si="8"/>
        <v>0</v>
      </c>
      <c r="CZ39" s="333">
        <f t="shared" si="8"/>
        <v>0</v>
      </c>
      <c r="DA39" s="333">
        <f t="shared" si="8"/>
        <v>0</v>
      </c>
      <c r="DB39" s="333">
        <f t="shared" si="8"/>
        <v>0</v>
      </c>
      <c r="DC39" s="333">
        <f t="shared" si="8"/>
        <v>0</v>
      </c>
      <c r="DD39" s="333">
        <f t="shared" si="8"/>
        <v>0</v>
      </c>
      <c r="DE39" s="333">
        <f t="shared" si="8"/>
        <v>0</v>
      </c>
      <c r="DF39" s="333">
        <f t="shared" si="8"/>
        <v>0</v>
      </c>
      <c r="DG39" s="333">
        <f t="shared" si="8"/>
        <v>0</v>
      </c>
      <c r="DH39" s="333">
        <f t="shared" si="8"/>
        <v>0</v>
      </c>
      <c r="DI39" s="333">
        <f t="shared" si="8"/>
        <v>0</v>
      </c>
      <c r="DJ39" s="333">
        <f t="shared" si="8"/>
        <v>0</v>
      </c>
      <c r="DK39" s="333">
        <f t="shared" si="8"/>
        <v>0</v>
      </c>
      <c r="DL39" s="333">
        <f t="shared" si="8"/>
        <v>0</v>
      </c>
      <c r="DM39" s="333">
        <f t="shared" si="8"/>
        <v>0</v>
      </c>
      <c r="DN39" s="333">
        <f t="shared" si="8"/>
        <v>0</v>
      </c>
      <c r="DO39" s="333">
        <f t="shared" si="8"/>
        <v>0</v>
      </c>
      <c r="DP39" s="333">
        <f t="shared" si="8"/>
        <v>0</v>
      </c>
      <c r="DQ39" s="333">
        <f t="shared" si="8"/>
        <v>0</v>
      </c>
      <c r="DR39" s="333">
        <f t="shared" si="8"/>
        <v>0</v>
      </c>
      <c r="DS39" s="333">
        <f t="shared" si="8"/>
        <v>0</v>
      </c>
    </row>
    <row r="40" spans="1:123" ht="18.75">
      <c r="A40" s="18" t="s">
        <v>558</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K40" s="2" t="s">
        <v>559</v>
      </c>
      <c r="BL40" s="398">
        <f>BL35</f>
        <v>0</v>
      </c>
      <c r="BM40" s="398">
        <f t="shared" ref="BM40:CR40" si="9">BL40+BM35</f>
        <v>0</v>
      </c>
      <c r="BN40" s="398">
        <f t="shared" si="9"/>
        <v>0</v>
      </c>
      <c r="BO40" s="398">
        <f t="shared" si="9"/>
        <v>0</v>
      </c>
      <c r="BP40" s="398">
        <f t="shared" si="9"/>
        <v>0</v>
      </c>
      <c r="BQ40" s="398">
        <f t="shared" si="9"/>
        <v>0</v>
      </c>
      <c r="BR40" s="398">
        <f t="shared" si="9"/>
        <v>0</v>
      </c>
      <c r="BS40" s="398">
        <f t="shared" si="9"/>
        <v>0</v>
      </c>
      <c r="BT40" s="398">
        <f t="shared" si="9"/>
        <v>0</v>
      </c>
      <c r="BU40" s="398">
        <f t="shared" si="9"/>
        <v>0</v>
      </c>
      <c r="BV40" s="398">
        <f t="shared" si="9"/>
        <v>0</v>
      </c>
      <c r="BW40" s="398">
        <f t="shared" si="9"/>
        <v>0</v>
      </c>
      <c r="BX40" s="398">
        <f t="shared" si="9"/>
        <v>0</v>
      </c>
      <c r="BY40" s="398">
        <f t="shared" si="9"/>
        <v>0</v>
      </c>
      <c r="BZ40" s="398">
        <f t="shared" si="9"/>
        <v>0</v>
      </c>
      <c r="CA40" s="398">
        <f t="shared" si="9"/>
        <v>0</v>
      </c>
      <c r="CB40" s="398">
        <f t="shared" si="9"/>
        <v>0</v>
      </c>
      <c r="CC40" s="398">
        <f t="shared" si="9"/>
        <v>0</v>
      </c>
      <c r="CD40" s="398">
        <f t="shared" si="9"/>
        <v>0</v>
      </c>
      <c r="CE40" s="398">
        <f t="shared" si="9"/>
        <v>0</v>
      </c>
      <c r="CF40" s="398">
        <f t="shared" si="9"/>
        <v>0</v>
      </c>
      <c r="CG40" s="398">
        <f t="shared" si="9"/>
        <v>0</v>
      </c>
      <c r="CH40" s="398">
        <f t="shared" si="9"/>
        <v>0</v>
      </c>
      <c r="CI40" s="398">
        <f t="shared" si="9"/>
        <v>0</v>
      </c>
      <c r="CJ40" s="398">
        <f t="shared" si="9"/>
        <v>0</v>
      </c>
      <c r="CK40" s="398">
        <f t="shared" si="9"/>
        <v>0</v>
      </c>
      <c r="CL40" s="398">
        <f t="shared" si="9"/>
        <v>0</v>
      </c>
      <c r="CM40" s="398">
        <f t="shared" si="9"/>
        <v>0</v>
      </c>
      <c r="CN40" s="398">
        <f t="shared" si="9"/>
        <v>0</v>
      </c>
      <c r="CO40" s="398">
        <f t="shared" si="9"/>
        <v>0</v>
      </c>
      <c r="CP40" s="398">
        <f t="shared" si="9"/>
        <v>0</v>
      </c>
      <c r="CQ40" s="398">
        <f t="shared" si="9"/>
        <v>0</v>
      </c>
      <c r="CR40" s="398">
        <f t="shared" si="9"/>
        <v>0</v>
      </c>
      <c r="CS40" s="398">
        <f t="shared" ref="CS40:DS40" si="10">CR40+CS35</f>
        <v>0</v>
      </c>
      <c r="CT40" s="398">
        <f t="shared" si="10"/>
        <v>0</v>
      </c>
      <c r="CU40" s="398">
        <f t="shared" si="10"/>
        <v>0</v>
      </c>
      <c r="CV40" s="398">
        <f t="shared" si="10"/>
        <v>0</v>
      </c>
      <c r="CW40" s="398">
        <f t="shared" si="10"/>
        <v>0</v>
      </c>
      <c r="CX40" s="398">
        <f t="shared" si="10"/>
        <v>0</v>
      </c>
      <c r="CY40" s="398">
        <f t="shared" si="10"/>
        <v>0</v>
      </c>
      <c r="CZ40" s="398">
        <f t="shared" si="10"/>
        <v>0</v>
      </c>
      <c r="DA40" s="398">
        <f t="shared" si="10"/>
        <v>0</v>
      </c>
      <c r="DB40" s="398">
        <f t="shared" si="10"/>
        <v>0</v>
      </c>
      <c r="DC40" s="398">
        <f t="shared" si="10"/>
        <v>0</v>
      </c>
      <c r="DD40" s="398">
        <f t="shared" si="10"/>
        <v>0</v>
      </c>
      <c r="DE40" s="398">
        <f t="shared" si="10"/>
        <v>0</v>
      </c>
      <c r="DF40" s="398">
        <f t="shared" si="10"/>
        <v>0</v>
      </c>
      <c r="DG40" s="398">
        <f t="shared" si="10"/>
        <v>0</v>
      </c>
      <c r="DH40" s="398">
        <f t="shared" si="10"/>
        <v>0</v>
      </c>
      <c r="DI40" s="398">
        <f t="shared" si="10"/>
        <v>0</v>
      </c>
      <c r="DJ40" s="398">
        <f t="shared" si="10"/>
        <v>0</v>
      </c>
      <c r="DK40" s="398">
        <f t="shared" si="10"/>
        <v>0</v>
      </c>
      <c r="DL40" s="398">
        <f t="shared" si="10"/>
        <v>0</v>
      </c>
      <c r="DM40" s="398">
        <f t="shared" si="10"/>
        <v>0</v>
      </c>
      <c r="DN40" s="398">
        <f t="shared" si="10"/>
        <v>0</v>
      </c>
      <c r="DO40" s="398">
        <f t="shared" si="10"/>
        <v>0</v>
      </c>
      <c r="DP40" s="398">
        <f t="shared" si="10"/>
        <v>0</v>
      </c>
      <c r="DQ40" s="398">
        <f t="shared" si="10"/>
        <v>0</v>
      </c>
      <c r="DR40" s="398">
        <f t="shared" si="10"/>
        <v>0</v>
      </c>
      <c r="DS40" s="398">
        <f t="shared" si="10"/>
        <v>0</v>
      </c>
    </row>
    <row r="41" spans="1:123">
      <c r="A41" s="741" t="s">
        <v>560</v>
      </c>
      <c r="B41" s="741"/>
      <c r="C41" s="741"/>
      <c r="D41" s="741"/>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K41" s="2" t="s">
        <v>561</v>
      </c>
      <c r="BL41" s="398">
        <f>BL36</f>
        <v>0</v>
      </c>
      <c r="BM41" s="398">
        <f t="shared" ref="BM41:CR41" si="11">BL41+BM36</f>
        <v>0</v>
      </c>
      <c r="BN41" s="398">
        <f t="shared" si="11"/>
        <v>0</v>
      </c>
      <c r="BO41" s="398">
        <f t="shared" si="11"/>
        <v>0</v>
      </c>
      <c r="BP41" s="398">
        <f t="shared" si="11"/>
        <v>0</v>
      </c>
      <c r="BQ41" s="398">
        <f t="shared" si="11"/>
        <v>0</v>
      </c>
      <c r="BR41" s="398">
        <f t="shared" si="11"/>
        <v>0</v>
      </c>
      <c r="BS41" s="398">
        <f t="shared" si="11"/>
        <v>0</v>
      </c>
      <c r="BT41" s="398">
        <f t="shared" si="11"/>
        <v>0</v>
      </c>
      <c r="BU41" s="398">
        <f t="shared" si="11"/>
        <v>0</v>
      </c>
      <c r="BV41" s="398">
        <f t="shared" si="11"/>
        <v>0</v>
      </c>
      <c r="BW41" s="398">
        <f t="shared" si="11"/>
        <v>0</v>
      </c>
      <c r="BX41" s="398">
        <f t="shared" si="11"/>
        <v>0</v>
      </c>
      <c r="BY41" s="398">
        <f t="shared" si="11"/>
        <v>0</v>
      </c>
      <c r="BZ41" s="398">
        <f t="shared" si="11"/>
        <v>0</v>
      </c>
      <c r="CA41" s="398">
        <f t="shared" si="11"/>
        <v>0</v>
      </c>
      <c r="CB41" s="398">
        <f t="shared" si="11"/>
        <v>0</v>
      </c>
      <c r="CC41" s="398">
        <f t="shared" si="11"/>
        <v>0</v>
      </c>
      <c r="CD41" s="398">
        <f t="shared" si="11"/>
        <v>0</v>
      </c>
      <c r="CE41" s="398">
        <f t="shared" si="11"/>
        <v>0</v>
      </c>
      <c r="CF41" s="398">
        <f t="shared" si="11"/>
        <v>0</v>
      </c>
      <c r="CG41" s="398">
        <f t="shared" si="11"/>
        <v>0</v>
      </c>
      <c r="CH41" s="398">
        <f t="shared" si="11"/>
        <v>0</v>
      </c>
      <c r="CI41" s="398">
        <f t="shared" si="11"/>
        <v>0</v>
      </c>
      <c r="CJ41" s="398">
        <f t="shared" si="11"/>
        <v>0</v>
      </c>
      <c r="CK41" s="398">
        <f t="shared" si="11"/>
        <v>0</v>
      </c>
      <c r="CL41" s="398">
        <f t="shared" si="11"/>
        <v>0</v>
      </c>
      <c r="CM41" s="398">
        <f t="shared" si="11"/>
        <v>0</v>
      </c>
      <c r="CN41" s="398">
        <f t="shared" si="11"/>
        <v>0</v>
      </c>
      <c r="CO41" s="398">
        <f t="shared" si="11"/>
        <v>0</v>
      </c>
      <c r="CP41" s="398">
        <f t="shared" si="11"/>
        <v>0</v>
      </c>
      <c r="CQ41" s="398">
        <f t="shared" si="11"/>
        <v>0</v>
      </c>
      <c r="CR41" s="398">
        <f t="shared" si="11"/>
        <v>0</v>
      </c>
      <c r="CS41" s="398">
        <f t="shared" ref="CS41:DS41" si="12">CR41+CS36</f>
        <v>0</v>
      </c>
      <c r="CT41" s="398">
        <f t="shared" si="12"/>
        <v>0</v>
      </c>
      <c r="CU41" s="398">
        <f t="shared" si="12"/>
        <v>0</v>
      </c>
      <c r="CV41" s="398">
        <f t="shared" si="12"/>
        <v>0</v>
      </c>
      <c r="CW41" s="398">
        <f t="shared" si="12"/>
        <v>0</v>
      </c>
      <c r="CX41" s="398">
        <f t="shared" si="12"/>
        <v>0</v>
      </c>
      <c r="CY41" s="398">
        <f t="shared" si="12"/>
        <v>0</v>
      </c>
      <c r="CZ41" s="398">
        <f t="shared" si="12"/>
        <v>0</v>
      </c>
      <c r="DA41" s="398">
        <f t="shared" si="12"/>
        <v>0</v>
      </c>
      <c r="DB41" s="398">
        <f t="shared" si="12"/>
        <v>0</v>
      </c>
      <c r="DC41" s="398">
        <f t="shared" si="12"/>
        <v>0</v>
      </c>
      <c r="DD41" s="398">
        <f t="shared" si="12"/>
        <v>0</v>
      </c>
      <c r="DE41" s="398">
        <f t="shared" si="12"/>
        <v>0</v>
      </c>
      <c r="DF41" s="398">
        <f t="shared" si="12"/>
        <v>0</v>
      </c>
      <c r="DG41" s="398">
        <f t="shared" si="12"/>
        <v>0</v>
      </c>
      <c r="DH41" s="398">
        <f t="shared" si="12"/>
        <v>0</v>
      </c>
      <c r="DI41" s="398">
        <f t="shared" si="12"/>
        <v>0</v>
      </c>
      <c r="DJ41" s="398">
        <f t="shared" si="12"/>
        <v>0</v>
      </c>
      <c r="DK41" s="398">
        <f t="shared" si="12"/>
        <v>0</v>
      </c>
      <c r="DL41" s="398">
        <f t="shared" si="12"/>
        <v>0</v>
      </c>
      <c r="DM41" s="398">
        <f t="shared" si="12"/>
        <v>0</v>
      </c>
      <c r="DN41" s="398">
        <f t="shared" si="12"/>
        <v>0</v>
      </c>
      <c r="DO41" s="398">
        <f t="shared" si="12"/>
        <v>0</v>
      </c>
      <c r="DP41" s="398">
        <f t="shared" si="12"/>
        <v>0</v>
      </c>
      <c r="DQ41" s="398">
        <f t="shared" si="12"/>
        <v>0</v>
      </c>
      <c r="DR41" s="398">
        <f t="shared" si="12"/>
        <v>0</v>
      </c>
      <c r="DS41" s="398">
        <f t="shared" si="12"/>
        <v>0</v>
      </c>
    </row>
    <row r="42" spans="1:123">
      <c r="A42" s="741"/>
      <c r="B42" s="741"/>
      <c r="C42" s="741"/>
      <c r="D42" s="741"/>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row>
    <row r="43" spans="1:123">
      <c r="A43" s="146" t="s">
        <v>562</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row>
    <row r="44" spans="1:123" ht="12.75" customHeight="1">
      <c r="A44" s="742" t="s">
        <v>563</v>
      </c>
      <c r="B44" s="743"/>
      <c r="C44" s="743"/>
      <c r="D44" s="743"/>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row>
    <row r="45" spans="1:123">
      <c r="A45" s="743"/>
      <c r="B45" s="743"/>
      <c r="C45" s="743"/>
      <c r="D45" s="743"/>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row>
    <row r="46" spans="1:123">
      <c r="A46" s="743"/>
      <c r="B46" s="743"/>
      <c r="C46" s="743"/>
      <c r="D46" s="743"/>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row>
    <row r="47" spans="1:123">
      <c r="A47" s="743"/>
      <c r="B47" s="743"/>
      <c r="C47" s="743"/>
      <c r="D47" s="743"/>
    </row>
    <row r="49" spans="1:2">
      <c r="A49" s="165" t="s">
        <v>564</v>
      </c>
      <c r="B49" s="166">
        <f>SUM('8) Investimento'!C70:G70)</f>
        <v>0</v>
      </c>
    </row>
    <row r="81" spans="1:123" ht="18">
      <c r="A81" s="18" t="s">
        <v>565</v>
      </c>
    </row>
    <row r="82" spans="1:123">
      <c r="A82" s="702" t="s">
        <v>566</v>
      </c>
      <c r="B82" s="702"/>
      <c r="C82" s="702"/>
      <c r="D82" s="702"/>
      <c r="E82" s="702"/>
    </row>
    <row r="83" spans="1:123">
      <c r="A83" s="702"/>
      <c r="B83" s="702"/>
      <c r="C83" s="702"/>
      <c r="D83" s="702"/>
      <c r="E83" s="702"/>
    </row>
    <row r="84" spans="1:123">
      <c r="A84" s="146" t="s">
        <v>567</v>
      </c>
    </row>
    <row r="86" spans="1:123" ht="18">
      <c r="A86" s="158" t="s">
        <v>568</v>
      </c>
    </row>
    <row r="87" spans="1:123">
      <c r="A87" s="162"/>
      <c r="B87" s="145" t="s">
        <v>258</v>
      </c>
      <c r="C87" s="145" t="s">
        <v>259</v>
      </c>
      <c r="D87" s="145" t="s">
        <v>260</v>
      </c>
      <c r="E87" s="145" t="s">
        <v>261</v>
      </c>
      <c r="F87" s="145" t="s">
        <v>262</v>
      </c>
      <c r="G87" s="145" t="s">
        <v>263</v>
      </c>
      <c r="H87" s="145" t="s">
        <v>264</v>
      </c>
      <c r="I87" s="145" t="s">
        <v>265</v>
      </c>
      <c r="J87" s="145" t="s">
        <v>266</v>
      </c>
      <c r="K87" s="145" t="s">
        <v>267</v>
      </c>
      <c r="L87" s="145" t="s">
        <v>268</v>
      </c>
      <c r="M87" s="145" t="s">
        <v>269</v>
      </c>
      <c r="N87" s="145" t="s">
        <v>270</v>
      </c>
      <c r="O87" s="145" t="s">
        <v>271</v>
      </c>
      <c r="P87" s="145" t="s">
        <v>272</v>
      </c>
      <c r="Q87" s="145" t="s">
        <v>273</v>
      </c>
      <c r="R87" s="145" t="s">
        <v>274</v>
      </c>
      <c r="S87" s="145" t="s">
        <v>275</v>
      </c>
      <c r="T87" s="145" t="s">
        <v>276</v>
      </c>
      <c r="U87" s="145" t="s">
        <v>277</v>
      </c>
      <c r="V87" s="145" t="s">
        <v>278</v>
      </c>
      <c r="W87" s="145" t="s">
        <v>279</v>
      </c>
      <c r="X87" s="145" t="s">
        <v>280</v>
      </c>
      <c r="Y87" s="145" t="s">
        <v>281</v>
      </c>
      <c r="Z87" s="145" t="s">
        <v>282</v>
      </c>
      <c r="AA87" s="145" t="s">
        <v>283</v>
      </c>
      <c r="AB87" s="145" t="s">
        <v>284</v>
      </c>
      <c r="AC87" s="145" t="s">
        <v>285</v>
      </c>
      <c r="AD87" s="145" t="s">
        <v>286</v>
      </c>
      <c r="AE87" s="145" t="s">
        <v>287</v>
      </c>
      <c r="AF87" s="145" t="s">
        <v>288</v>
      </c>
      <c r="AG87" s="145" t="s">
        <v>289</v>
      </c>
      <c r="AH87" s="145" t="s">
        <v>290</v>
      </c>
      <c r="AI87" s="145" t="s">
        <v>291</v>
      </c>
      <c r="AJ87" s="145" t="s">
        <v>292</v>
      </c>
      <c r="AK87" s="145" t="s">
        <v>293</v>
      </c>
      <c r="AL87" s="145" t="s">
        <v>294</v>
      </c>
      <c r="AM87" s="145" t="s">
        <v>295</v>
      </c>
      <c r="AN87" s="145" t="s">
        <v>296</v>
      </c>
      <c r="AO87" s="145" t="s">
        <v>297</v>
      </c>
      <c r="AP87" s="145" t="s">
        <v>298</v>
      </c>
      <c r="AQ87" s="145" t="s">
        <v>299</v>
      </c>
      <c r="AR87" s="145" t="s">
        <v>300</v>
      </c>
      <c r="AS87" s="145" t="s">
        <v>301</v>
      </c>
      <c r="AT87" s="145" t="s">
        <v>302</v>
      </c>
      <c r="AU87" s="145" t="s">
        <v>303</v>
      </c>
      <c r="AV87" s="145" t="s">
        <v>304</v>
      </c>
      <c r="AW87" s="145" t="s">
        <v>305</v>
      </c>
      <c r="AX87" s="145" t="s">
        <v>306</v>
      </c>
      <c r="AY87" s="145" t="s">
        <v>307</v>
      </c>
      <c r="AZ87" s="145" t="s">
        <v>308</v>
      </c>
      <c r="BA87" s="145" t="s">
        <v>309</v>
      </c>
      <c r="BB87" s="145" t="s">
        <v>310</v>
      </c>
      <c r="BC87" s="145" t="s">
        <v>311</v>
      </c>
      <c r="BD87" s="145" t="s">
        <v>312</v>
      </c>
      <c r="BE87" s="145" t="s">
        <v>313</v>
      </c>
      <c r="BF87" s="145" t="s">
        <v>314</v>
      </c>
      <c r="BG87" s="145" t="s">
        <v>315</v>
      </c>
      <c r="BH87" s="145" t="s">
        <v>316</v>
      </c>
      <c r="BI87" s="145" t="s">
        <v>317</v>
      </c>
    </row>
    <row r="88" spans="1:123">
      <c r="A88" s="163" t="s">
        <v>131</v>
      </c>
      <c r="B88" s="553">
        <f t="shared" ref="B88:AG88" si="13">B35</f>
        <v>0</v>
      </c>
      <c r="C88" s="553">
        <f t="shared" si="13"/>
        <v>0</v>
      </c>
      <c r="D88" s="553">
        <f t="shared" si="13"/>
        <v>0</v>
      </c>
      <c r="E88" s="553">
        <f t="shared" si="13"/>
        <v>0</v>
      </c>
      <c r="F88" s="553">
        <f t="shared" si="13"/>
        <v>0</v>
      </c>
      <c r="G88" s="553">
        <f t="shared" si="13"/>
        <v>0</v>
      </c>
      <c r="H88" s="553">
        <f t="shared" si="13"/>
        <v>0</v>
      </c>
      <c r="I88" s="553">
        <f t="shared" si="13"/>
        <v>0</v>
      </c>
      <c r="J88" s="553">
        <f t="shared" si="13"/>
        <v>0</v>
      </c>
      <c r="K88" s="553">
        <f t="shared" si="13"/>
        <v>0</v>
      </c>
      <c r="L88" s="553">
        <f t="shared" si="13"/>
        <v>0</v>
      </c>
      <c r="M88" s="553">
        <f t="shared" si="13"/>
        <v>0</v>
      </c>
      <c r="N88" s="553">
        <f t="shared" si="13"/>
        <v>0</v>
      </c>
      <c r="O88" s="553">
        <f t="shared" si="13"/>
        <v>0</v>
      </c>
      <c r="P88" s="553">
        <f t="shared" si="13"/>
        <v>0</v>
      </c>
      <c r="Q88" s="553">
        <f t="shared" si="13"/>
        <v>0</v>
      </c>
      <c r="R88" s="553">
        <f t="shared" si="13"/>
        <v>0</v>
      </c>
      <c r="S88" s="553">
        <f t="shared" si="13"/>
        <v>0</v>
      </c>
      <c r="T88" s="553">
        <f t="shared" si="13"/>
        <v>0</v>
      </c>
      <c r="U88" s="553">
        <f t="shared" si="13"/>
        <v>0</v>
      </c>
      <c r="V88" s="553">
        <f t="shared" si="13"/>
        <v>0</v>
      </c>
      <c r="W88" s="553">
        <f t="shared" si="13"/>
        <v>0</v>
      </c>
      <c r="X88" s="553">
        <f t="shared" si="13"/>
        <v>0</v>
      </c>
      <c r="Y88" s="553">
        <f t="shared" si="13"/>
        <v>0</v>
      </c>
      <c r="Z88" s="553">
        <f t="shared" si="13"/>
        <v>0</v>
      </c>
      <c r="AA88" s="553">
        <f t="shared" si="13"/>
        <v>0</v>
      </c>
      <c r="AB88" s="553">
        <f t="shared" si="13"/>
        <v>0</v>
      </c>
      <c r="AC88" s="553">
        <f t="shared" si="13"/>
        <v>0</v>
      </c>
      <c r="AD88" s="553">
        <f t="shared" si="13"/>
        <v>0</v>
      </c>
      <c r="AE88" s="553">
        <f t="shared" si="13"/>
        <v>0</v>
      </c>
      <c r="AF88" s="553">
        <f t="shared" si="13"/>
        <v>0</v>
      </c>
      <c r="AG88" s="553">
        <f t="shared" si="13"/>
        <v>0</v>
      </c>
      <c r="AH88" s="553">
        <f t="shared" ref="AH88:BI88" si="14">AH35</f>
        <v>0</v>
      </c>
      <c r="AI88" s="553">
        <f t="shared" si="14"/>
        <v>0</v>
      </c>
      <c r="AJ88" s="553">
        <f t="shared" si="14"/>
        <v>0</v>
      </c>
      <c r="AK88" s="553">
        <f t="shared" si="14"/>
        <v>0</v>
      </c>
      <c r="AL88" s="553">
        <f t="shared" si="14"/>
        <v>0</v>
      </c>
      <c r="AM88" s="553">
        <f t="shared" si="14"/>
        <v>0</v>
      </c>
      <c r="AN88" s="553">
        <f t="shared" si="14"/>
        <v>0</v>
      </c>
      <c r="AO88" s="553">
        <f t="shared" si="14"/>
        <v>0</v>
      </c>
      <c r="AP88" s="553">
        <f t="shared" si="14"/>
        <v>0</v>
      </c>
      <c r="AQ88" s="553">
        <f t="shared" si="14"/>
        <v>0</v>
      </c>
      <c r="AR88" s="553">
        <f t="shared" si="14"/>
        <v>0</v>
      </c>
      <c r="AS88" s="553">
        <f t="shared" si="14"/>
        <v>0</v>
      </c>
      <c r="AT88" s="553">
        <f t="shared" si="14"/>
        <v>0</v>
      </c>
      <c r="AU88" s="553">
        <f t="shared" si="14"/>
        <v>0</v>
      </c>
      <c r="AV88" s="553">
        <f t="shared" si="14"/>
        <v>0</v>
      </c>
      <c r="AW88" s="553">
        <f t="shared" si="14"/>
        <v>0</v>
      </c>
      <c r="AX88" s="553">
        <f t="shared" si="14"/>
        <v>0</v>
      </c>
      <c r="AY88" s="553">
        <f t="shared" si="14"/>
        <v>0</v>
      </c>
      <c r="AZ88" s="553">
        <f t="shared" si="14"/>
        <v>0</v>
      </c>
      <c r="BA88" s="553">
        <f t="shared" si="14"/>
        <v>0</v>
      </c>
      <c r="BB88" s="553">
        <f t="shared" si="14"/>
        <v>0</v>
      </c>
      <c r="BC88" s="553">
        <f t="shared" si="14"/>
        <v>0</v>
      </c>
      <c r="BD88" s="553">
        <f t="shared" si="14"/>
        <v>0</v>
      </c>
      <c r="BE88" s="553">
        <f t="shared" si="14"/>
        <v>0</v>
      </c>
      <c r="BF88" s="553">
        <f t="shared" si="14"/>
        <v>0</v>
      </c>
      <c r="BG88" s="553">
        <f t="shared" si="14"/>
        <v>0</v>
      </c>
      <c r="BH88" s="553">
        <f t="shared" si="14"/>
        <v>0</v>
      </c>
      <c r="BI88" s="553">
        <f t="shared" si="14"/>
        <v>0</v>
      </c>
    </row>
    <row r="89" spans="1:123">
      <c r="A89" s="163" t="s">
        <v>554</v>
      </c>
      <c r="B89" s="553">
        <f t="shared" ref="B89:AG89" si="15">B36</f>
        <v>0</v>
      </c>
      <c r="C89" s="553">
        <f t="shared" si="15"/>
        <v>0</v>
      </c>
      <c r="D89" s="553">
        <f t="shared" si="15"/>
        <v>0</v>
      </c>
      <c r="E89" s="553">
        <f t="shared" si="15"/>
        <v>0</v>
      </c>
      <c r="F89" s="553">
        <f t="shared" si="15"/>
        <v>0</v>
      </c>
      <c r="G89" s="553">
        <f t="shared" si="15"/>
        <v>0</v>
      </c>
      <c r="H89" s="553">
        <f t="shared" si="15"/>
        <v>0</v>
      </c>
      <c r="I89" s="553">
        <f t="shared" si="15"/>
        <v>0</v>
      </c>
      <c r="J89" s="553">
        <f t="shared" si="15"/>
        <v>0</v>
      </c>
      <c r="K89" s="553">
        <f t="shared" si="15"/>
        <v>0</v>
      </c>
      <c r="L89" s="553">
        <f t="shared" si="15"/>
        <v>0</v>
      </c>
      <c r="M89" s="553">
        <f t="shared" si="15"/>
        <v>0</v>
      </c>
      <c r="N89" s="553">
        <f t="shared" si="15"/>
        <v>0</v>
      </c>
      <c r="O89" s="553">
        <f t="shared" si="15"/>
        <v>0</v>
      </c>
      <c r="P89" s="553">
        <f t="shared" si="15"/>
        <v>0</v>
      </c>
      <c r="Q89" s="553">
        <f t="shared" si="15"/>
        <v>0</v>
      </c>
      <c r="R89" s="553">
        <f t="shared" si="15"/>
        <v>0</v>
      </c>
      <c r="S89" s="553">
        <f t="shared" si="15"/>
        <v>0</v>
      </c>
      <c r="T89" s="553">
        <f t="shared" si="15"/>
        <v>0</v>
      </c>
      <c r="U89" s="553">
        <f t="shared" si="15"/>
        <v>0</v>
      </c>
      <c r="V89" s="553">
        <f t="shared" si="15"/>
        <v>0</v>
      </c>
      <c r="W89" s="553">
        <f t="shared" si="15"/>
        <v>0</v>
      </c>
      <c r="X89" s="553">
        <f t="shared" si="15"/>
        <v>0</v>
      </c>
      <c r="Y89" s="553">
        <f t="shared" si="15"/>
        <v>0</v>
      </c>
      <c r="Z89" s="553">
        <f t="shared" si="15"/>
        <v>0</v>
      </c>
      <c r="AA89" s="553">
        <f t="shared" si="15"/>
        <v>0</v>
      </c>
      <c r="AB89" s="553">
        <f t="shared" si="15"/>
        <v>0</v>
      </c>
      <c r="AC89" s="553">
        <f t="shared" si="15"/>
        <v>0</v>
      </c>
      <c r="AD89" s="553">
        <f t="shared" si="15"/>
        <v>0</v>
      </c>
      <c r="AE89" s="553">
        <f t="shared" si="15"/>
        <v>0</v>
      </c>
      <c r="AF89" s="553">
        <f t="shared" si="15"/>
        <v>0</v>
      </c>
      <c r="AG89" s="553">
        <f t="shared" si="15"/>
        <v>0</v>
      </c>
      <c r="AH89" s="553">
        <f t="shared" ref="AH89:BI89" si="16">AH36</f>
        <v>0</v>
      </c>
      <c r="AI89" s="553">
        <f t="shared" si="16"/>
        <v>0</v>
      </c>
      <c r="AJ89" s="553">
        <f t="shared" si="16"/>
        <v>0</v>
      </c>
      <c r="AK89" s="553">
        <f t="shared" si="16"/>
        <v>0</v>
      </c>
      <c r="AL89" s="553">
        <f t="shared" si="16"/>
        <v>0</v>
      </c>
      <c r="AM89" s="553">
        <f t="shared" si="16"/>
        <v>0</v>
      </c>
      <c r="AN89" s="553">
        <f t="shared" si="16"/>
        <v>0</v>
      </c>
      <c r="AO89" s="553">
        <f t="shared" si="16"/>
        <v>0</v>
      </c>
      <c r="AP89" s="553">
        <f t="shared" si="16"/>
        <v>0</v>
      </c>
      <c r="AQ89" s="553">
        <f t="shared" si="16"/>
        <v>0</v>
      </c>
      <c r="AR89" s="553">
        <f t="shared" si="16"/>
        <v>0</v>
      </c>
      <c r="AS89" s="553">
        <f t="shared" si="16"/>
        <v>0</v>
      </c>
      <c r="AT89" s="553">
        <f t="shared" si="16"/>
        <v>0</v>
      </c>
      <c r="AU89" s="553">
        <f t="shared" si="16"/>
        <v>0</v>
      </c>
      <c r="AV89" s="553">
        <f t="shared" si="16"/>
        <v>0</v>
      </c>
      <c r="AW89" s="553">
        <f t="shared" si="16"/>
        <v>0</v>
      </c>
      <c r="AX89" s="553">
        <f t="shared" si="16"/>
        <v>0</v>
      </c>
      <c r="AY89" s="553">
        <f t="shared" si="16"/>
        <v>0</v>
      </c>
      <c r="AZ89" s="553">
        <f t="shared" si="16"/>
        <v>0</v>
      </c>
      <c r="BA89" s="553">
        <f t="shared" si="16"/>
        <v>0</v>
      </c>
      <c r="BB89" s="553">
        <f t="shared" si="16"/>
        <v>0</v>
      </c>
      <c r="BC89" s="553">
        <f t="shared" si="16"/>
        <v>0</v>
      </c>
      <c r="BD89" s="553">
        <f t="shared" si="16"/>
        <v>0</v>
      </c>
      <c r="BE89" s="553">
        <f t="shared" si="16"/>
        <v>0</v>
      </c>
      <c r="BF89" s="553">
        <f t="shared" si="16"/>
        <v>0</v>
      </c>
      <c r="BG89" s="553">
        <f t="shared" si="16"/>
        <v>0</v>
      </c>
      <c r="BH89" s="553">
        <f t="shared" si="16"/>
        <v>0</v>
      </c>
      <c r="BI89" s="553">
        <f t="shared" si="16"/>
        <v>0</v>
      </c>
    </row>
    <row r="90" spans="1:123">
      <c r="A90" s="164" t="s">
        <v>555</v>
      </c>
      <c r="B90" s="548">
        <f t="shared" ref="B90:AG90" si="17">B37</f>
        <v>0</v>
      </c>
      <c r="C90" s="548">
        <f t="shared" si="17"/>
        <v>0</v>
      </c>
      <c r="D90" s="548">
        <f t="shared" si="17"/>
        <v>0</v>
      </c>
      <c r="E90" s="548">
        <f t="shared" si="17"/>
        <v>0</v>
      </c>
      <c r="F90" s="548">
        <f t="shared" si="17"/>
        <v>0</v>
      </c>
      <c r="G90" s="548">
        <f t="shared" si="17"/>
        <v>0</v>
      </c>
      <c r="H90" s="548">
        <f t="shared" si="17"/>
        <v>0</v>
      </c>
      <c r="I90" s="548">
        <f t="shared" si="17"/>
        <v>0</v>
      </c>
      <c r="J90" s="548">
        <f t="shared" si="17"/>
        <v>0</v>
      </c>
      <c r="K90" s="548">
        <f t="shared" si="17"/>
        <v>0</v>
      </c>
      <c r="L90" s="548">
        <f t="shared" si="17"/>
        <v>0</v>
      </c>
      <c r="M90" s="548">
        <f t="shared" si="17"/>
        <v>0</v>
      </c>
      <c r="N90" s="548">
        <f t="shared" si="17"/>
        <v>0</v>
      </c>
      <c r="O90" s="548">
        <f t="shared" si="17"/>
        <v>0</v>
      </c>
      <c r="P90" s="548">
        <f t="shared" si="17"/>
        <v>0</v>
      </c>
      <c r="Q90" s="548">
        <f t="shared" si="17"/>
        <v>0</v>
      </c>
      <c r="R90" s="548">
        <f t="shared" si="17"/>
        <v>0</v>
      </c>
      <c r="S90" s="548">
        <f t="shared" si="17"/>
        <v>0</v>
      </c>
      <c r="T90" s="548">
        <f t="shared" si="17"/>
        <v>0</v>
      </c>
      <c r="U90" s="548">
        <f t="shared" si="17"/>
        <v>0</v>
      </c>
      <c r="V90" s="548">
        <f t="shared" si="17"/>
        <v>0</v>
      </c>
      <c r="W90" s="548">
        <f t="shared" si="17"/>
        <v>0</v>
      </c>
      <c r="X90" s="548">
        <f t="shared" si="17"/>
        <v>0</v>
      </c>
      <c r="Y90" s="548">
        <f t="shared" si="17"/>
        <v>0</v>
      </c>
      <c r="Z90" s="548">
        <f t="shared" si="17"/>
        <v>0</v>
      </c>
      <c r="AA90" s="548">
        <f t="shared" si="17"/>
        <v>0</v>
      </c>
      <c r="AB90" s="548">
        <f t="shared" si="17"/>
        <v>0</v>
      </c>
      <c r="AC90" s="548">
        <f t="shared" si="17"/>
        <v>0</v>
      </c>
      <c r="AD90" s="548">
        <f t="shared" si="17"/>
        <v>0</v>
      </c>
      <c r="AE90" s="548">
        <f t="shared" si="17"/>
        <v>0</v>
      </c>
      <c r="AF90" s="548">
        <f t="shared" si="17"/>
        <v>0</v>
      </c>
      <c r="AG90" s="548">
        <f t="shared" si="17"/>
        <v>0</v>
      </c>
      <c r="AH90" s="548">
        <f t="shared" ref="AH90:BI90" si="18">AH37</f>
        <v>0</v>
      </c>
      <c r="AI90" s="548">
        <f t="shared" si="18"/>
        <v>0</v>
      </c>
      <c r="AJ90" s="548">
        <f t="shared" si="18"/>
        <v>0</v>
      </c>
      <c r="AK90" s="548">
        <f t="shared" si="18"/>
        <v>0</v>
      </c>
      <c r="AL90" s="548">
        <f t="shared" si="18"/>
        <v>0</v>
      </c>
      <c r="AM90" s="548">
        <f t="shared" si="18"/>
        <v>0</v>
      </c>
      <c r="AN90" s="548">
        <f t="shared" si="18"/>
        <v>0</v>
      </c>
      <c r="AO90" s="548">
        <f t="shared" si="18"/>
        <v>0</v>
      </c>
      <c r="AP90" s="548">
        <f t="shared" si="18"/>
        <v>0</v>
      </c>
      <c r="AQ90" s="548">
        <f t="shared" si="18"/>
        <v>0</v>
      </c>
      <c r="AR90" s="548">
        <f t="shared" si="18"/>
        <v>0</v>
      </c>
      <c r="AS90" s="548">
        <f t="shared" si="18"/>
        <v>0</v>
      </c>
      <c r="AT90" s="548">
        <f t="shared" si="18"/>
        <v>0</v>
      </c>
      <c r="AU90" s="548">
        <f t="shared" si="18"/>
        <v>0</v>
      </c>
      <c r="AV90" s="548">
        <f t="shared" si="18"/>
        <v>0</v>
      </c>
      <c r="AW90" s="548">
        <f t="shared" si="18"/>
        <v>0</v>
      </c>
      <c r="AX90" s="548">
        <f t="shared" si="18"/>
        <v>0</v>
      </c>
      <c r="AY90" s="548">
        <f t="shared" si="18"/>
        <v>0</v>
      </c>
      <c r="AZ90" s="548">
        <f t="shared" si="18"/>
        <v>0</v>
      </c>
      <c r="BA90" s="548">
        <f t="shared" si="18"/>
        <v>0</v>
      </c>
      <c r="BB90" s="548">
        <f t="shared" si="18"/>
        <v>0</v>
      </c>
      <c r="BC90" s="548">
        <f t="shared" si="18"/>
        <v>0</v>
      </c>
      <c r="BD90" s="548">
        <f t="shared" si="18"/>
        <v>0</v>
      </c>
      <c r="BE90" s="548">
        <f t="shared" si="18"/>
        <v>0</v>
      </c>
      <c r="BF90" s="548">
        <f t="shared" si="18"/>
        <v>0</v>
      </c>
      <c r="BG90" s="548">
        <f t="shared" si="18"/>
        <v>0</v>
      </c>
      <c r="BH90" s="548">
        <f t="shared" si="18"/>
        <v>0</v>
      </c>
      <c r="BI90" s="548">
        <f t="shared" si="18"/>
        <v>0</v>
      </c>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row>
    <row r="91" spans="1:123">
      <c r="A91" s="163" t="s">
        <v>569</v>
      </c>
      <c r="B91" s="553">
        <f>-'1) Despesas Pré-Operacionais'!D33</f>
        <v>0</v>
      </c>
      <c r="C91" s="553">
        <f>-'1) Despesas Pré-Operacionais'!E33</f>
        <v>0</v>
      </c>
      <c r="D91" s="553">
        <f>-'1) Despesas Pré-Operacionais'!F33</f>
        <v>0</v>
      </c>
      <c r="E91" s="553">
        <f>-'1) Despesas Pré-Operacionais'!G33</f>
        <v>0</v>
      </c>
      <c r="F91" s="553">
        <f>-'1) Despesas Pré-Operacionais'!H33</f>
        <v>0</v>
      </c>
      <c r="G91" s="553">
        <f>-'1) Despesas Pré-Operacionais'!I33</f>
        <v>0</v>
      </c>
      <c r="H91" s="553">
        <f>-'1) Despesas Pré-Operacionais'!J33</f>
        <v>0</v>
      </c>
      <c r="I91" s="553">
        <f>-'1) Despesas Pré-Operacionais'!K33</f>
        <v>0</v>
      </c>
      <c r="J91" s="553">
        <f>-'1) Despesas Pré-Operacionais'!L33</f>
        <v>0</v>
      </c>
      <c r="K91" s="553">
        <f>-'1) Despesas Pré-Operacionais'!M33</f>
        <v>0</v>
      </c>
      <c r="L91" s="553">
        <f>-'1) Despesas Pré-Operacionais'!N33</f>
        <v>0</v>
      </c>
      <c r="M91" s="553">
        <f>-'1) Despesas Pré-Operacionais'!O33</f>
        <v>0</v>
      </c>
      <c r="N91" s="553">
        <f>-'1) Despesas Pré-Operacionais'!P33</f>
        <v>0</v>
      </c>
      <c r="O91" s="553">
        <f>-'1) Despesas Pré-Operacionais'!Q33</f>
        <v>0</v>
      </c>
      <c r="P91" s="553">
        <f>-'1) Despesas Pré-Operacionais'!R33</f>
        <v>0</v>
      </c>
      <c r="Q91" s="553">
        <f>-'1) Despesas Pré-Operacionais'!S33</f>
        <v>0</v>
      </c>
      <c r="R91" s="553">
        <f>-'1) Despesas Pré-Operacionais'!T33</f>
        <v>0</v>
      </c>
      <c r="S91" s="553">
        <f>-'1) Despesas Pré-Operacionais'!U33</f>
        <v>0</v>
      </c>
      <c r="T91" s="553">
        <f>-'1) Despesas Pré-Operacionais'!V33</f>
        <v>0</v>
      </c>
      <c r="U91" s="553">
        <f>-'1) Despesas Pré-Operacionais'!W33</f>
        <v>0</v>
      </c>
      <c r="V91" s="553">
        <f>-'1) Despesas Pré-Operacionais'!X33</f>
        <v>0</v>
      </c>
      <c r="W91" s="553">
        <f>-'1) Despesas Pré-Operacionais'!Y33</f>
        <v>0</v>
      </c>
      <c r="X91" s="553">
        <f>-'1) Despesas Pré-Operacionais'!Z33</f>
        <v>0</v>
      </c>
      <c r="Y91" s="553">
        <f>-'1) Despesas Pré-Operacionais'!AA33</f>
        <v>0</v>
      </c>
      <c r="Z91" s="553">
        <f>-'1) Despesas Pré-Operacionais'!AB33</f>
        <v>0</v>
      </c>
      <c r="AA91" s="553">
        <f>-'1) Despesas Pré-Operacionais'!AC33</f>
        <v>0</v>
      </c>
      <c r="AB91" s="553">
        <f>-'1) Despesas Pré-Operacionais'!AD33</f>
        <v>0</v>
      </c>
      <c r="AC91" s="553">
        <f>-'1) Despesas Pré-Operacionais'!AE33</f>
        <v>0</v>
      </c>
      <c r="AD91" s="553">
        <f>-'1) Despesas Pré-Operacionais'!AF33</f>
        <v>0</v>
      </c>
      <c r="AE91" s="553">
        <f>-'1) Despesas Pré-Operacionais'!AG33</f>
        <v>0</v>
      </c>
      <c r="AF91" s="553">
        <f>-'1) Despesas Pré-Operacionais'!AH33</f>
        <v>0</v>
      </c>
      <c r="AG91" s="553">
        <f>-'1) Despesas Pré-Operacionais'!AI33</f>
        <v>0</v>
      </c>
      <c r="AH91" s="553">
        <f>-'1) Despesas Pré-Operacionais'!AJ33</f>
        <v>0</v>
      </c>
      <c r="AI91" s="553">
        <f>-'1) Despesas Pré-Operacionais'!AK33</f>
        <v>0</v>
      </c>
      <c r="AJ91" s="553">
        <f>-'1) Despesas Pré-Operacionais'!AL33</f>
        <v>0</v>
      </c>
      <c r="AK91" s="553">
        <f>-'1) Despesas Pré-Operacionais'!AM33</f>
        <v>0</v>
      </c>
      <c r="AL91" s="553">
        <f>-'1) Despesas Pré-Operacionais'!AN33</f>
        <v>0</v>
      </c>
      <c r="AM91" s="553">
        <f>-'1) Despesas Pré-Operacionais'!AO33</f>
        <v>0</v>
      </c>
      <c r="AN91" s="553">
        <f>-'1) Despesas Pré-Operacionais'!AP33</f>
        <v>0</v>
      </c>
      <c r="AO91" s="553">
        <f>-'1) Despesas Pré-Operacionais'!AQ33</f>
        <v>0</v>
      </c>
      <c r="AP91" s="553">
        <f>-'1) Despesas Pré-Operacionais'!AR33</f>
        <v>0</v>
      </c>
      <c r="AQ91" s="553">
        <f>-'1) Despesas Pré-Operacionais'!AS33</f>
        <v>0</v>
      </c>
      <c r="AR91" s="553">
        <f>-'1) Despesas Pré-Operacionais'!AT33</f>
        <v>0</v>
      </c>
      <c r="AS91" s="553">
        <f>-'1) Despesas Pré-Operacionais'!AU33</f>
        <v>0</v>
      </c>
      <c r="AT91" s="553">
        <f>-'1) Despesas Pré-Operacionais'!AV33</f>
        <v>0</v>
      </c>
      <c r="AU91" s="553">
        <f>-'1) Despesas Pré-Operacionais'!AW33</f>
        <v>0</v>
      </c>
      <c r="AV91" s="553">
        <f>-'1) Despesas Pré-Operacionais'!AX33</f>
        <v>0</v>
      </c>
      <c r="AW91" s="553">
        <f>-'1) Despesas Pré-Operacionais'!AY33</f>
        <v>0</v>
      </c>
      <c r="AX91" s="553">
        <f>-'1) Despesas Pré-Operacionais'!AZ33</f>
        <v>0</v>
      </c>
      <c r="AY91" s="553">
        <f>-'1) Despesas Pré-Operacionais'!BA33</f>
        <v>0</v>
      </c>
      <c r="AZ91" s="553">
        <f>-'1) Despesas Pré-Operacionais'!BB33</f>
        <v>0</v>
      </c>
      <c r="BA91" s="553">
        <f>-'1) Despesas Pré-Operacionais'!BC33</f>
        <v>0</v>
      </c>
      <c r="BB91" s="553">
        <f>-'1) Despesas Pré-Operacionais'!BD33</f>
        <v>0</v>
      </c>
      <c r="BC91" s="553">
        <f>-'1) Despesas Pré-Operacionais'!BE33</f>
        <v>0</v>
      </c>
      <c r="BD91" s="553">
        <f>-'1) Despesas Pré-Operacionais'!BF33</f>
        <v>0</v>
      </c>
      <c r="BE91" s="553">
        <f>-'1) Despesas Pré-Operacionais'!BG33</f>
        <v>0</v>
      </c>
      <c r="BF91" s="553">
        <f>-'1) Despesas Pré-Operacionais'!BH33</f>
        <v>0</v>
      </c>
      <c r="BG91" s="553">
        <f>-'1) Despesas Pré-Operacionais'!BI33</f>
        <v>0</v>
      </c>
      <c r="BH91" s="553">
        <f>-'1) Despesas Pré-Operacionais'!BJ33</f>
        <v>0</v>
      </c>
      <c r="BI91" s="553">
        <f>-'1) Despesas Pré-Operacionais'!BK33</f>
        <v>0</v>
      </c>
    </row>
    <row r="92" spans="1:123" s="16" customFormat="1">
      <c r="A92" s="167" t="s">
        <v>570</v>
      </c>
      <c r="B92" s="168">
        <f>B90+B91</f>
        <v>0</v>
      </c>
      <c r="C92" s="168">
        <f t="shared" ref="C92:BI92" si="19">C90+C91</f>
        <v>0</v>
      </c>
      <c r="D92" s="168">
        <f t="shared" si="19"/>
        <v>0</v>
      </c>
      <c r="E92" s="168">
        <f t="shared" si="19"/>
        <v>0</v>
      </c>
      <c r="F92" s="168">
        <f t="shared" si="19"/>
        <v>0</v>
      </c>
      <c r="G92" s="168">
        <f t="shared" si="19"/>
        <v>0</v>
      </c>
      <c r="H92" s="168">
        <f t="shared" si="19"/>
        <v>0</v>
      </c>
      <c r="I92" s="168">
        <f t="shared" si="19"/>
        <v>0</v>
      </c>
      <c r="J92" s="168">
        <f t="shared" si="19"/>
        <v>0</v>
      </c>
      <c r="K92" s="168">
        <f t="shared" si="19"/>
        <v>0</v>
      </c>
      <c r="L92" s="168">
        <f t="shared" si="19"/>
        <v>0</v>
      </c>
      <c r="M92" s="168">
        <f t="shared" si="19"/>
        <v>0</v>
      </c>
      <c r="N92" s="168">
        <f t="shared" si="19"/>
        <v>0</v>
      </c>
      <c r="O92" s="168">
        <f t="shared" si="19"/>
        <v>0</v>
      </c>
      <c r="P92" s="168">
        <f t="shared" si="19"/>
        <v>0</v>
      </c>
      <c r="Q92" s="168">
        <f t="shared" si="19"/>
        <v>0</v>
      </c>
      <c r="R92" s="168">
        <f t="shared" si="19"/>
        <v>0</v>
      </c>
      <c r="S92" s="168">
        <f t="shared" si="19"/>
        <v>0</v>
      </c>
      <c r="T92" s="168">
        <f t="shared" si="19"/>
        <v>0</v>
      </c>
      <c r="U92" s="168">
        <f t="shared" si="19"/>
        <v>0</v>
      </c>
      <c r="V92" s="168">
        <f t="shared" si="19"/>
        <v>0</v>
      </c>
      <c r="W92" s="168">
        <f t="shared" si="19"/>
        <v>0</v>
      </c>
      <c r="X92" s="168">
        <f t="shared" si="19"/>
        <v>0</v>
      </c>
      <c r="Y92" s="168">
        <f t="shared" si="19"/>
        <v>0</v>
      </c>
      <c r="Z92" s="168">
        <f t="shared" si="19"/>
        <v>0</v>
      </c>
      <c r="AA92" s="168">
        <f t="shared" si="19"/>
        <v>0</v>
      </c>
      <c r="AB92" s="168">
        <f t="shared" si="19"/>
        <v>0</v>
      </c>
      <c r="AC92" s="168">
        <f t="shared" si="19"/>
        <v>0</v>
      </c>
      <c r="AD92" s="168">
        <f t="shared" si="19"/>
        <v>0</v>
      </c>
      <c r="AE92" s="168">
        <f t="shared" si="19"/>
        <v>0</v>
      </c>
      <c r="AF92" s="168">
        <f t="shared" si="19"/>
        <v>0</v>
      </c>
      <c r="AG92" s="168">
        <f t="shared" si="19"/>
        <v>0</v>
      </c>
      <c r="AH92" s="168">
        <f t="shared" si="19"/>
        <v>0</v>
      </c>
      <c r="AI92" s="168">
        <f t="shared" si="19"/>
        <v>0</v>
      </c>
      <c r="AJ92" s="168">
        <f t="shared" si="19"/>
        <v>0</v>
      </c>
      <c r="AK92" s="168">
        <f t="shared" si="19"/>
        <v>0</v>
      </c>
      <c r="AL92" s="168">
        <f t="shared" si="19"/>
        <v>0</v>
      </c>
      <c r="AM92" s="168">
        <f t="shared" si="19"/>
        <v>0</v>
      </c>
      <c r="AN92" s="168">
        <f t="shared" si="19"/>
        <v>0</v>
      </c>
      <c r="AO92" s="168">
        <f t="shared" si="19"/>
        <v>0</v>
      </c>
      <c r="AP92" s="168">
        <f t="shared" si="19"/>
        <v>0</v>
      </c>
      <c r="AQ92" s="168">
        <f t="shared" si="19"/>
        <v>0</v>
      </c>
      <c r="AR92" s="168">
        <f t="shared" si="19"/>
        <v>0</v>
      </c>
      <c r="AS92" s="168">
        <f t="shared" si="19"/>
        <v>0</v>
      </c>
      <c r="AT92" s="168">
        <f t="shared" si="19"/>
        <v>0</v>
      </c>
      <c r="AU92" s="168">
        <f t="shared" si="19"/>
        <v>0</v>
      </c>
      <c r="AV92" s="168">
        <f t="shared" si="19"/>
        <v>0</v>
      </c>
      <c r="AW92" s="168">
        <f t="shared" si="19"/>
        <v>0</v>
      </c>
      <c r="AX92" s="168">
        <f t="shared" si="19"/>
        <v>0</v>
      </c>
      <c r="AY92" s="168">
        <f t="shared" si="19"/>
        <v>0</v>
      </c>
      <c r="AZ92" s="168">
        <f t="shared" si="19"/>
        <v>0</v>
      </c>
      <c r="BA92" s="168">
        <f t="shared" si="19"/>
        <v>0</v>
      </c>
      <c r="BB92" s="168">
        <f t="shared" si="19"/>
        <v>0</v>
      </c>
      <c r="BC92" s="168">
        <f t="shared" si="19"/>
        <v>0</v>
      </c>
      <c r="BD92" s="168">
        <f t="shared" si="19"/>
        <v>0</v>
      </c>
      <c r="BE92" s="168">
        <f t="shared" si="19"/>
        <v>0</v>
      </c>
      <c r="BF92" s="168">
        <f t="shared" si="19"/>
        <v>0</v>
      </c>
      <c r="BG92" s="168">
        <f t="shared" si="19"/>
        <v>0</v>
      </c>
      <c r="BH92" s="168">
        <f t="shared" si="19"/>
        <v>0</v>
      </c>
      <c r="BI92" s="168">
        <f t="shared" si="19"/>
        <v>0</v>
      </c>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row>
  </sheetData>
  <sheetProtection sheet="1" objects="1" scenarios="1" formatCells="0" formatColumns="0" formatRows="0"/>
  <mergeCells count="8">
    <mergeCell ref="A24:B24"/>
    <mergeCell ref="A41:D42"/>
    <mergeCell ref="A82:E83"/>
    <mergeCell ref="A3:E4"/>
    <mergeCell ref="A6:E7"/>
    <mergeCell ref="A8:E9"/>
    <mergeCell ref="A10:E11"/>
    <mergeCell ref="A44:D47"/>
  </mergeCells>
  <phoneticPr fontId="0" type="noConversion"/>
  <conditionalFormatting sqref="B38:BI38">
    <cfRule type="cellIs" dxfId="1" priority="2" operator="greaterThan">
      <formula>$B$49</formula>
    </cfRule>
  </conditionalFormatting>
  <conditionalFormatting sqref="B37:BI37">
    <cfRule type="cellIs" dxfId="0" priority="1" operator="greaterThan">
      <formula>0</formula>
    </cfRule>
  </conditionalFormatting>
  <pageMargins left="0.70866141732283472" right="0.70866141732283472" top="0.74803149606299213" bottom="0.74803149606299213" header="0.31496062992125984" footer="0.31496062992125984"/>
  <pageSetup paperSize="9" scale="10" orientation="landscape" horizontalDpi="4294967292"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75"/>
  <sheetViews>
    <sheetView workbookViewId="0">
      <selection activeCell="L28" sqref="L28"/>
    </sheetView>
  </sheetViews>
  <sheetFormatPr defaultColWidth="10.85546875" defaultRowHeight="12.75"/>
  <cols>
    <col min="1" max="1" width="31.42578125" style="2" customWidth="1"/>
    <col min="2" max="2" width="9.140625" style="2" bestFit="1" customWidth="1"/>
    <col min="3" max="3" width="6" style="2" bestFit="1" customWidth="1"/>
    <col min="4" max="4" width="6.140625" style="2" bestFit="1" customWidth="1"/>
    <col min="5" max="5" width="7.140625" style="2" bestFit="1" customWidth="1"/>
    <col min="6" max="6" width="10.85546875" style="2"/>
    <col min="7" max="9" width="6" style="2" bestFit="1" customWidth="1"/>
    <col min="10" max="10" width="10.85546875" style="2"/>
    <col min="11" max="11" width="9.140625" style="2" bestFit="1" customWidth="1"/>
    <col min="12" max="12" width="82.7109375" style="2" bestFit="1" customWidth="1"/>
    <col min="13" max="16384" width="10.85546875" style="2"/>
  </cols>
  <sheetData>
    <row r="1" spans="1:16" s="564" customFormat="1" ht="26.25" thickBot="1">
      <c r="A1" s="562" t="s">
        <v>571</v>
      </c>
      <c r="B1" s="563"/>
      <c r="C1" s="563"/>
      <c r="D1" s="563"/>
      <c r="E1" s="563"/>
      <c r="F1" s="563"/>
      <c r="G1" s="563"/>
      <c r="H1" s="563"/>
      <c r="I1" s="563"/>
      <c r="J1" s="563"/>
      <c r="K1" s="563"/>
      <c r="L1" s="563"/>
      <c r="M1" s="563"/>
      <c r="N1" s="563"/>
    </row>
    <row r="2" spans="1:16" ht="13.5" thickTop="1">
      <c r="A2" s="323"/>
    </row>
    <row r="3" spans="1:16">
      <c r="A3" s="554"/>
      <c r="B3" s="554"/>
      <c r="C3" s="554"/>
      <c r="D3" s="554"/>
      <c r="E3" s="554"/>
      <c r="F3" s="554"/>
      <c r="G3" s="554"/>
      <c r="H3" s="554"/>
      <c r="I3" s="554"/>
    </row>
    <row r="4" spans="1:16">
      <c r="A4" s="323" t="s">
        <v>572</v>
      </c>
      <c r="B4" s="555"/>
    </row>
    <row r="5" spans="1:16" s="324" customFormat="1" ht="26.25">
      <c r="A5" s="556" t="s">
        <v>573</v>
      </c>
      <c r="B5" s="557"/>
    </row>
    <row r="6" spans="1:16" ht="15">
      <c r="A6" s="560" t="s">
        <v>574</v>
      </c>
      <c r="B6" s="555" t="s">
        <v>575</v>
      </c>
      <c r="C6" s="555" t="s">
        <v>369</v>
      </c>
      <c r="D6" s="555" t="s">
        <v>370</v>
      </c>
      <c r="E6" s="555" t="s">
        <v>576</v>
      </c>
      <c r="F6" s="555" t="s">
        <v>577</v>
      </c>
      <c r="G6" s="555" t="s">
        <v>373</v>
      </c>
      <c r="H6" s="555" t="s">
        <v>374</v>
      </c>
      <c r="I6" s="555"/>
      <c r="J6" s="578" t="s">
        <v>578</v>
      </c>
    </row>
    <row r="7" spans="1:16" ht="15">
      <c r="A7" s="327" t="s">
        <v>579</v>
      </c>
      <c r="B7" s="558">
        <v>0.04</v>
      </c>
      <c r="C7" s="328">
        <v>0</v>
      </c>
      <c r="D7" s="328">
        <v>0</v>
      </c>
      <c r="E7" s="328">
        <v>0</v>
      </c>
      <c r="F7" s="328">
        <v>0</v>
      </c>
      <c r="G7" s="328">
        <v>2.75E-2</v>
      </c>
      <c r="H7" s="328">
        <v>1.2500000000000001E-2</v>
      </c>
      <c r="I7" s="323"/>
      <c r="J7" s="570" t="s">
        <v>369</v>
      </c>
      <c r="K7" s="570" t="s">
        <v>580</v>
      </c>
      <c r="L7" s="571"/>
      <c r="M7" s="566"/>
      <c r="N7" s="566"/>
      <c r="O7" s="566"/>
      <c r="P7" s="566"/>
    </row>
    <row r="8" spans="1:16" ht="15">
      <c r="A8" s="327" t="s">
        <v>581</v>
      </c>
      <c r="B8" s="558">
        <v>5.4699999999999999E-2</v>
      </c>
      <c r="C8" s="328">
        <v>0</v>
      </c>
      <c r="D8" s="328">
        <v>0</v>
      </c>
      <c r="E8" s="328">
        <v>8.6E-3</v>
      </c>
      <c r="F8" s="328">
        <v>0</v>
      </c>
      <c r="G8" s="328">
        <v>2.75E-2</v>
      </c>
      <c r="H8" s="328">
        <v>1.8599999999999998E-2</v>
      </c>
      <c r="I8" s="323"/>
      <c r="J8" s="572" t="s">
        <v>370</v>
      </c>
      <c r="K8" s="573" t="s">
        <v>582</v>
      </c>
      <c r="L8" s="573"/>
      <c r="M8" s="569"/>
      <c r="N8" s="569"/>
      <c r="O8" s="569"/>
      <c r="P8" s="569"/>
    </row>
    <row r="9" spans="1:16">
      <c r="A9" s="327" t="s">
        <v>583</v>
      </c>
      <c r="B9" s="558">
        <v>6.8400000000000002E-2</v>
      </c>
      <c r="C9" s="328">
        <v>2.7000000000000001E-3</v>
      </c>
      <c r="D9" s="328">
        <v>3.0999999999999999E-3</v>
      </c>
      <c r="E9" s="328">
        <v>9.4999999999999998E-3</v>
      </c>
      <c r="F9" s="328">
        <v>2.3E-3</v>
      </c>
      <c r="G9" s="328">
        <v>2.75E-2</v>
      </c>
      <c r="H9" s="328">
        <v>2.3300000000000001E-2</v>
      </c>
      <c r="I9" s="323"/>
      <c r="J9" s="574" t="s">
        <v>576</v>
      </c>
      <c r="K9" s="575" t="s">
        <v>584</v>
      </c>
      <c r="L9" s="575"/>
      <c r="M9" s="567"/>
      <c r="N9" s="567"/>
      <c r="O9" s="567"/>
      <c r="P9" s="567"/>
    </row>
    <row r="10" spans="1:16">
      <c r="A10" s="327" t="s">
        <v>585</v>
      </c>
      <c r="B10" s="558">
        <v>7.5399999999999995E-2</v>
      </c>
      <c r="C10" s="328">
        <v>3.5000000000000001E-3</v>
      </c>
      <c r="D10" s="328">
        <v>3.5000000000000001E-3</v>
      </c>
      <c r="E10" s="328">
        <v>1.04E-2</v>
      </c>
      <c r="F10" s="328">
        <v>2.5000000000000001E-3</v>
      </c>
      <c r="G10" s="328">
        <v>2.9899999999999999E-2</v>
      </c>
      <c r="H10" s="328">
        <v>2.5600000000000001E-2</v>
      </c>
      <c r="I10" s="323"/>
      <c r="J10" s="572" t="s">
        <v>577</v>
      </c>
      <c r="K10" s="572" t="s">
        <v>586</v>
      </c>
      <c r="L10" s="573"/>
      <c r="M10" s="569"/>
      <c r="N10" s="569"/>
      <c r="O10" s="569"/>
      <c r="P10" s="569"/>
    </row>
    <row r="11" spans="1:16">
      <c r="A11" s="327" t="s">
        <v>587</v>
      </c>
      <c r="B11" s="558">
        <v>7.5999999999999998E-2</v>
      </c>
      <c r="C11" s="328">
        <v>3.5000000000000001E-3</v>
      </c>
      <c r="D11" s="328">
        <v>3.5000000000000001E-3</v>
      </c>
      <c r="E11" s="328">
        <v>1.0500000000000001E-2</v>
      </c>
      <c r="F11" s="328">
        <v>2.5000000000000001E-3</v>
      </c>
      <c r="G11" s="328">
        <v>3.0200000000000001E-2</v>
      </c>
      <c r="H11" s="328">
        <v>2.58E-2</v>
      </c>
      <c r="I11" s="323"/>
      <c r="J11" s="574" t="s">
        <v>373</v>
      </c>
      <c r="K11" s="575" t="s">
        <v>588</v>
      </c>
      <c r="L11" s="575"/>
      <c r="M11" s="567"/>
      <c r="N11" s="567"/>
      <c r="O11" s="567"/>
      <c r="P11" s="567"/>
    </row>
    <row r="12" spans="1:16">
      <c r="A12" s="327" t="s">
        <v>589</v>
      </c>
      <c r="B12" s="558">
        <v>8.2799999999999999E-2</v>
      </c>
      <c r="C12" s="328">
        <v>3.8E-3</v>
      </c>
      <c r="D12" s="328">
        <v>3.8E-3</v>
      </c>
      <c r="E12" s="328">
        <v>1.15E-2</v>
      </c>
      <c r="F12" s="328">
        <v>2.7000000000000001E-3</v>
      </c>
      <c r="G12" s="328">
        <v>3.2800000000000003E-2</v>
      </c>
      <c r="H12" s="328">
        <v>2.8199999999999999E-2</v>
      </c>
      <c r="I12" s="323"/>
      <c r="J12" s="572" t="s">
        <v>374</v>
      </c>
      <c r="K12" s="573" t="s">
        <v>590</v>
      </c>
      <c r="L12" s="573"/>
      <c r="M12" s="569"/>
      <c r="N12" s="569"/>
      <c r="O12" s="569"/>
      <c r="P12" s="569"/>
    </row>
    <row r="13" spans="1:16">
      <c r="A13" s="327" t="s">
        <v>591</v>
      </c>
      <c r="B13" s="558">
        <v>8.3599999999999994E-2</v>
      </c>
      <c r="C13" s="328">
        <v>3.8999999999999998E-3</v>
      </c>
      <c r="D13" s="328">
        <v>3.8999999999999998E-3</v>
      </c>
      <c r="E13" s="328">
        <v>1.1599999999999999E-2</v>
      </c>
      <c r="F13" s="328">
        <v>2.8E-3</v>
      </c>
      <c r="G13" s="328">
        <v>3.3000000000000002E-2</v>
      </c>
      <c r="H13" s="328">
        <v>2.8400000000000002E-2</v>
      </c>
      <c r="I13" s="323"/>
      <c r="J13" s="572" t="s">
        <v>376</v>
      </c>
      <c r="K13" s="573" t="s">
        <v>592</v>
      </c>
      <c r="L13" s="573"/>
      <c r="M13" s="569"/>
      <c r="N13" s="569"/>
      <c r="O13" s="569"/>
      <c r="P13" s="569"/>
    </row>
    <row r="14" spans="1:16">
      <c r="A14" s="327" t="s">
        <v>593</v>
      </c>
      <c r="B14" s="558">
        <v>8.4500000000000006E-2</v>
      </c>
      <c r="C14" s="328">
        <v>3.8999999999999998E-3</v>
      </c>
      <c r="D14" s="328">
        <v>3.8999999999999998E-3</v>
      </c>
      <c r="E14" s="328">
        <v>1.17E-2</v>
      </c>
      <c r="F14" s="328">
        <v>2.8E-3</v>
      </c>
      <c r="G14" s="328">
        <v>3.3500000000000002E-2</v>
      </c>
      <c r="H14" s="328">
        <v>2.87E-2</v>
      </c>
      <c r="I14" s="323"/>
      <c r="J14" s="576" t="s">
        <v>375</v>
      </c>
      <c r="K14" s="577" t="s">
        <v>594</v>
      </c>
      <c r="L14" s="577"/>
      <c r="M14" s="568"/>
      <c r="N14" s="568"/>
      <c r="O14" s="568"/>
      <c r="P14" s="568"/>
    </row>
    <row r="15" spans="1:16">
      <c r="A15" s="327" t="s">
        <v>595</v>
      </c>
      <c r="B15" s="558">
        <v>9.0300000000000005E-2</v>
      </c>
      <c r="C15" s="328">
        <v>4.1999999999999997E-3</v>
      </c>
      <c r="D15" s="328">
        <v>4.1999999999999997E-3</v>
      </c>
      <c r="E15" s="328">
        <v>1.2500000000000001E-2</v>
      </c>
      <c r="F15" s="328">
        <v>3.0000000000000001E-3</v>
      </c>
      <c r="G15" s="328">
        <v>3.5700000000000003E-2</v>
      </c>
      <c r="H15" s="328">
        <v>3.0700000000000002E-2</v>
      </c>
      <c r="I15" s="323"/>
    </row>
    <row r="16" spans="1:16" ht="18">
      <c r="A16" s="327" t="s">
        <v>596</v>
      </c>
      <c r="B16" s="558">
        <v>9.1200000000000003E-2</v>
      </c>
      <c r="C16" s="328">
        <v>4.3E-3</v>
      </c>
      <c r="D16" s="328">
        <v>4.3E-3</v>
      </c>
      <c r="E16" s="328">
        <v>1.26E-2</v>
      </c>
      <c r="F16" s="328">
        <v>3.0000000000000001E-3</v>
      </c>
      <c r="G16" s="328">
        <v>3.5999999999999997E-2</v>
      </c>
      <c r="H16" s="328">
        <v>3.1E-2</v>
      </c>
      <c r="I16" s="323"/>
      <c r="L16" s="579" t="s">
        <v>597</v>
      </c>
      <c r="M16" s="565"/>
      <c r="N16" s="565"/>
      <c r="O16" s="565"/>
    </row>
    <row r="17" spans="1:15">
      <c r="A17" s="327" t="s">
        <v>598</v>
      </c>
      <c r="B17" s="558">
        <v>9.9500000000000005E-2</v>
      </c>
      <c r="C17" s="328">
        <v>4.5999999999999999E-3</v>
      </c>
      <c r="D17" s="328">
        <v>4.5999999999999999E-3</v>
      </c>
      <c r="E17" s="328">
        <v>1.38E-2</v>
      </c>
      <c r="F17" s="328">
        <v>3.3E-3</v>
      </c>
      <c r="G17" s="328">
        <v>3.9399999999999998E-2</v>
      </c>
      <c r="H17" s="328">
        <v>3.3799999999999997E-2</v>
      </c>
      <c r="I17" s="323"/>
      <c r="L17" s="580"/>
      <c r="M17" s="565"/>
      <c r="N17" s="565"/>
      <c r="O17" s="565"/>
    </row>
    <row r="18" spans="1:15">
      <c r="A18" s="327" t="s">
        <v>599</v>
      </c>
      <c r="B18" s="558">
        <v>0.1004</v>
      </c>
      <c r="C18" s="328">
        <v>4.5999999999999999E-3</v>
      </c>
      <c r="D18" s="328">
        <v>4.5999999999999999E-3</v>
      </c>
      <c r="E18" s="328">
        <v>1.3899999999999999E-2</v>
      </c>
      <c r="F18" s="328">
        <v>3.3E-3</v>
      </c>
      <c r="G18" s="328">
        <v>3.9899999999999998E-2</v>
      </c>
      <c r="H18" s="328">
        <v>3.4099999999999998E-2</v>
      </c>
      <c r="I18" s="323"/>
      <c r="L18" s="580" t="s">
        <v>600</v>
      </c>
      <c r="M18" s="565"/>
      <c r="N18" s="565"/>
      <c r="O18" s="565"/>
    </row>
    <row r="19" spans="1:15">
      <c r="A19" s="327" t="s">
        <v>601</v>
      </c>
      <c r="B19" s="558">
        <v>0.1013</v>
      </c>
      <c r="C19" s="328">
        <v>4.7000000000000002E-3</v>
      </c>
      <c r="D19" s="328">
        <v>4.7000000000000002E-3</v>
      </c>
      <c r="E19" s="328">
        <v>1.4E-2</v>
      </c>
      <c r="F19" s="328">
        <v>3.3E-3</v>
      </c>
      <c r="G19" s="328">
        <v>4.0099999999999997E-2</v>
      </c>
      <c r="H19" s="328">
        <v>3.4500000000000003E-2</v>
      </c>
      <c r="I19" s="323"/>
      <c r="L19" s="580"/>
      <c r="M19" s="565"/>
      <c r="N19" s="565"/>
      <c r="O19" s="565"/>
    </row>
    <row r="20" spans="1:15">
      <c r="A20" s="327" t="s">
        <v>602</v>
      </c>
      <c r="B20" s="558">
        <v>0.1023</v>
      </c>
      <c r="C20" s="328">
        <v>4.7000000000000002E-3</v>
      </c>
      <c r="D20" s="328">
        <v>4.7000000000000002E-3</v>
      </c>
      <c r="E20" s="328">
        <v>1.4200000000000001E-2</v>
      </c>
      <c r="F20" s="328">
        <v>3.3999999999999998E-3</v>
      </c>
      <c r="G20" s="328">
        <v>4.0500000000000001E-2</v>
      </c>
      <c r="H20" s="328">
        <v>3.4799999999999998E-2</v>
      </c>
      <c r="I20" s="323"/>
      <c r="L20" s="580" t="s">
        <v>603</v>
      </c>
      <c r="M20" s="565"/>
      <c r="N20" s="565"/>
      <c r="O20" s="565"/>
    </row>
    <row r="21" spans="1:15">
      <c r="A21" s="327" t="s">
        <v>604</v>
      </c>
      <c r="B21" s="558">
        <v>0.1032</v>
      </c>
      <c r="C21" s="328">
        <v>4.7999999999999996E-3</v>
      </c>
      <c r="D21" s="328">
        <v>4.7999999999999996E-3</v>
      </c>
      <c r="E21" s="328">
        <v>1.43E-2</v>
      </c>
      <c r="F21" s="328">
        <v>3.3999999999999998E-3</v>
      </c>
      <c r="G21" s="328">
        <v>4.0800000000000003E-2</v>
      </c>
      <c r="H21" s="328">
        <v>3.5099999999999999E-2</v>
      </c>
      <c r="I21" s="323"/>
      <c r="L21" s="580"/>
      <c r="M21" s="565"/>
      <c r="N21" s="565"/>
      <c r="O21" s="565"/>
    </row>
    <row r="22" spans="1:15">
      <c r="A22" s="327" t="s">
        <v>605</v>
      </c>
      <c r="B22" s="558">
        <v>0.1123</v>
      </c>
      <c r="C22" s="328">
        <v>5.1999999999999998E-3</v>
      </c>
      <c r="D22" s="328">
        <v>5.1999999999999998E-3</v>
      </c>
      <c r="E22" s="328">
        <v>1.5599999999999999E-2</v>
      </c>
      <c r="F22" s="328">
        <v>3.7000000000000002E-3</v>
      </c>
      <c r="G22" s="328">
        <v>4.4400000000000002E-2</v>
      </c>
      <c r="H22" s="328">
        <v>3.8199999999999998E-2</v>
      </c>
      <c r="I22" s="323"/>
      <c r="L22" s="580" t="s">
        <v>606</v>
      </c>
      <c r="M22" s="565"/>
      <c r="N22" s="565"/>
      <c r="O22" s="565"/>
    </row>
    <row r="23" spans="1:15">
      <c r="A23" s="327" t="s">
        <v>607</v>
      </c>
      <c r="B23" s="558">
        <v>0.1132</v>
      </c>
      <c r="C23" s="328">
        <v>5.1999999999999998E-3</v>
      </c>
      <c r="D23" s="328">
        <v>5.1999999999999998E-3</v>
      </c>
      <c r="E23" s="328">
        <v>1.5699999999999999E-2</v>
      </c>
      <c r="F23" s="328">
        <v>3.7000000000000002E-3</v>
      </c>
      <c r="G23" s="328">
        <v>4.4900000000000002E-2</v>
      </c>
      <c r="H23" s="328">
        <v>3.85E-2</v>
      </c>
      <c r="I23" s="323"/>
      <c r="L23" s="580"/>
      <c r="M23" s="565"/>
      <c r="N23" s="565"/>
      <c r="O23" s="565"/>
    </row>
    <row r="24" spans="1:15">
      <c r="A24" s="327" t="s">
        <v>608</v>
      </c>
      <c r="B24" s="558">
        <v>0.1142</v>
      </c>
      <c r="C24" s="328">
        <v>5.3E-3</v>
      </c>
      <c r="D24" s="328">
        <v>5.3E-3</v>
      </c>
      <c r="E24" s="328">
        <v>1.5800000000000002E-2</v>
      </c>
      <c r="F24" s="328">
        <v>3.8E-3</v>
      </c>
      <c r="G24" s="328">
        <v>4.5199999999999997E-2</v>
      </c>
      <c r="H24" s="328">
        <v>3.8800000000000001E-2</v>
      </c>
      <c r="I24" s="323"/>
      <c r="L24" s="580" t="s">
        <v>609</v>
      </c>
      <c r="M24" s="565"/>
      <c r="N24" s="565"/>
      <c r="O24" s="565"/>
    </row>
    <row r="25" spans="1:15">
      <c r="A25" s="327" t="s">
        <v>610</v>
      </c>
      <c r="B25" s="558">
        <v>0.11509999999999999</v>
      </c>
      <c r="C25" s="328">
        <v>5.3E-3</v>
      </c>
      <c r="D25" s="328">
        <v>5.3E-3</v>
      </c>
      <c r="E25" s="328">
        <v>1.6E-2</v>
      </c>
      <c r="F25" s="328">
        <v>3.8E-3</v>
      </c>
      <c r="G25" s="328">
        <v>4.5600000000000002E-2</v>
      </c>
      <c r="H25" s="328">
        <v>3.9100000000000003E-2</v>
      </c>
      <c r="I25" s="323"/>
      <c r="L25" s="580"/>
      <c r="M25" s="565"/>
      <c r="N25" s="565"/>
      <c r="O25" s="565"/>
    </row>
    <row r="26" spans="1:15">
      <c r="A26" s="327" t="s">
        <v>611</v>
      </c>
      <c r="B26" s="558">
        <v>0.11609999999999999</v>
      </c>
      <c r="C26" s="328">
        <v>5.4000000000000003E-3</v>
      </c>
      <c r="D26" s="328">
        <v>5.4000000000000003E-3</v>
      </c>
      <c r="E26" s="328">
        <v>1.6E-2</v>
      </c>
      <c r="F26" s="328">
        <v>3.8E-3</v>
      </c>
      <c r="G26" s="328">
        <v>4.5999999999999999E-2</v>
      </c>
      <c r="H26" s="328">
        <v>3.95E-2</v>
      </c>
      <c r="I26" s="323"/>
      <c r="L26" s="580" t="s">
        <v>612</v>
      </c>
      <c r="M26" s="565"/>
      <c r="N26" s="565"/>
      <c r="O26" s="565"/>
    </row>
    <row r="27" spans="1:15">
      <c r="A27" s="323"/>
      <c r="B27" s="323"/>
      <c r="C27" s="323"/>
      <c r="D27" s="323"/>
      <c r="E27" s="323"/>
      <c r="F27" s="323"/>
      <c r="G27" s="323"/>
      <c r="H27" s="323"/>
      <c r="I27" s="323"/>
    </row>
    <row r="28" spans="1:15">
      <c r="A28" s="323" t="s">
        <v>613</v>
      </c>
      <c r="B28" s="555"/>
    </row>
    <row r="29" spans="1:15" s="326" customFormat="1" ht="27.75">
      <c r="A29" s="325" t="s">
        <v>614</v>
      </c>
      <c r="B29" s="559"/>
    </row>
    <row r="30" spans="1:15">
      <c r="A30" s="555" t="s">
        <v>574</v>
      </c>
      <c r="B30" s="555" t="s">
        <v>575</v>
      </c>
      <c r="C30" s="555" t="s">
        <v>369</v>
      </c>
      <c r="D30" s="555" t="s">
        <v>370</v>
      </c>
      <c r="E30" s="555" t="s">
        <v>576</v>
      </c>
      <c r="F30" s="555" t="s">
        <v>577</v>
      </c>
      <c r="G30" s="555" t="s">
        <v>373</v>
      </c>
      <c r="H30" s="555" t="s">
        <v>374</v>
      </c>
      <c r="I30" s="555" t="s">
        <v>376</v>
      </c>
    </row>
    <row r="31" spans="1:15">
      <c r="A31" s="327" t="s">
        <v>579</v>
      </c>
      <c r="B31" s="558">
        <v>4.4999999999999998E-2</v>
      </c>
      <c r="C31" s="328">
        <v>0</v>
      </c>
      <c r="D31" s="328">
        <v>0</v>
      </c>
      <c r="E31" s="328">
        <v>0</v>
      </c>
      <c r="F31" s="328">
        <v>0</v>
      </c>
      <c r="G31" s="328">
        <v>2.75E-2</v>
      </c>
      <c r="H31" s="328">
        <v>1.2500000000000001E-2</v>
      </c>
      <c r="I31" s="328">
        <v>5.0000000000000001E-3</v>
      </c>
    </row>
    <row r="32" spans="1:15">
      <c r="A32" s="327" t="s">
        <v>581</v>
      </c>
      <c r="B32" s="558">
        <v>5.9700000000000003E-2</v>
      </c>
      <c r="C32" s="328">
        <v>0</v>
      </c>
      <c r="D32" s="328">
        <v>0</v>
      </c>
      <c r="E32" s="328">
        <v>8.6E-3</v>
      </c>
      <c r="F32" s="328">
        <v>0</v>
      </c>
      <c r="G32" s="328">
        <v>2.75E-2</v>
      </c>
      <c r="H32" s="328">
        <v>1.8599999999999998E-2</v>
      </c>
      <c r="I32" s="328">
        <v>5.0000000000000001E-3</v>
      </c>
    </row>
    <row r="33" spans="1:9">
      <c r="A33" s="327" t="s">
        <v>583</v>
      </c>
      <c r="B33" s="558">
        <v>7.3400000000000007E-2</v>
      </c>
      <c r="C33" s="328">
        <v>2.7000000000000001E-3</v>
      </c>
      <c r="D33" s="328">
        <v>3.0999999999999999E-3</v>
      </c>
      <c r="E33" s="328">
        <v>9.4999999999999998E-3</v>
      </c>
      <c r="F33" s="328">
        <v>2.3E-3</v>
      </c>
      <c r="G33" s="328">
        <v>2.75E-2</v>
      </c>
      <c r="H33" s="328">
        <v>2.3300000000000001E-2</v>
      </c>
      <c r="I33" s="328">
        <v>5.0000000000000001E-3</v>
      </c>
    </row>
    <row r="34" spans="1:9">
      <c r="A34" s="327" t="s">
        <v>585</v>
      </c>
      <c r="B34" s="558">
        <v>8.0399999999999999E-2</v>
      </c>
      <c r="C34" s="328">
        <v>3.5000000000000001E-3</v>
      </c>
      <c r="D34" s="328">
        <v>3.5000000000000001E-3</v>
      </c>
      <c r="E34" s="328">
        <v>1.04E-2</v>
      </c>
      <c r="F34" s="328">
        <v>2.5000000000000001E-3</v>
      </c>
      <c r="G34" s="328">
        <v>2.9899999999999999E-2</v>
      </c>
      <c r="H34" s="328">
        <v>2.5600000000000001E-2</v>
      </c>
      <c r="I34" s="328">
        <v>5.0000000000000001E-3</v>
      </c>
    </row>
    <row r="35" spans="1:9">
      <c r="A35" s="327" t="s">
        <v>587</v>
      </c>
      <c r="B35" s="558">
        <v>8.1000000000000003E-2</v>
      </c>
      <c r="C35" s="328">
        <v>3.5000000000000001E-3</v>
      </c>
      <c r="D35" s="328">
        <v>3.5000000000000001E-3</v>
      </c>
      <c r="E35" s="328">
        <v>1.0500000000000001E-2</v>
      </c>
      <c r="F35" s="328">
        <v>2.5000000000000001E-3</v>
      </c>
      <c r="G35" s="328">
        <v>3.0200000000000001E-2</v>
      </c>
      <c r="H35" s="328">
        <v>2.58E-2</v>
      </c>
      <c r="I35" s="328">
        <v>5.0000000000000001E-3</v>
      </c>
    </row>
    <row r="36" spans="1:9">
      <c r="A36" s="327" t="s">
        <v>589</v>
      </c>
      <c r="B36" s="558">
        <v>8.7800000000000003E-2</v>
      </c>
      <c r="C36" s="328">
        <v>3.8E-3</v>
      </c>
      <c r="D36" s="328">
        <v>3.8E-3</v>
      </c>
      <c r="E36" s="328">
        <v>1.15E-2</v>
      </c>
      <c r="F36" s="328">
        <v>2.7000000000000001E-3</v>
      </c>
      <c r="G36" s="328">
        <v>3.2800000000000003E-2</v>
      </c>
      <c r="H36" s="328">
        <v>2.8199999999999999E-2</v>
      </c>
      <c r="I36" s="328">
        <v>5.0000000000000001E-3</v>
      </c>
    </row>
    <row r="37" spans="1:9">
      <c r="A37" s="327" t="s">
        <v>591</v>
      </c>
      <c r="B37" s="558">
        <v>8.8599999999999998E-2</v>
      </c>
      <c r="C37" s="328">
        <v>3.8999999999999998E-3</v>
      </c>
      <c r="D37" s="328">
        <v>3.8999999999999998E-3</v>
      </c>
      <c r="E37" s="328">
        <v>1.1599999999999999E-2</v>
      </c>
      <c r="F37" s="328">
        <v>2.8E-3</v>
      </c>
      <c r="G37" s="328">
        <v>3.3000000000000002E-2</v>
      </c>
      <c r="H37" s="328">
        <v>2.8400000000000002E-2</v>
      </c>
      <c r="I37" s="328">
        <v>5.0000000000000001E-3</v>
      </c>
    </row>
    <row r="38" spans="1:9">
      <c r="A38" s="327" t="s">
        <v>593</v>
      </c>
      <c r="B38" s="558">
        <v>8.9499999999999996E-2</v>
      </c>
      <c r="C38" s="328">
        <v>3.8999999999999998E-3</v>
      </c>
      <c r="D38" s="328">
        <v>3.8999999999999998E-3</v>
      </c>
      <c r="E38" s="328">
        <v>1.17E-2</v>
      </c>
      <c r="F38" s="328">
        <v>2.8E-3</v>
      </c>
      <c r="G38" s="328">
        <v>3.3500000000000002E-2</v>
      </c>
      <c r="H38" s="328">
        <v>2.87E-2</v>
      </c>
      <c r="I38" s="328">
        <v>5.0000000000000001E-3</v>
      </c>
    </row>
    <row r="39" spans="1:9">
      <c r="A39" s="327" t="s">
        <v>595</v>
      </c>
      <c r="B39" s="558">
        <v>9.5299999999999996E-2</v>
      </c>
      <c r="C39" s="328">
        <v>4.1999999999999997E-3</v>
      </c>
      <c r="D39" s="328">
        <v>4.1999999999999997E-3</v>
      </c>
      <c r="E39" s="328">
        <v>1.2500000000000001E-2</v>
      </c>
      <c r="F39" s="328">
        <v>3.0000000000000001E-3</v>
      </c>
      <c r="G39" s="328">
        <v>3.5700000000000003E-2</v>
      </c>
      <c r="H39" s="328">
        <v>3.0700000000000002E-2</v>
      </c>
      <c r="I39" s="328">
        <v>5.0000000000000001E-3</v>
      </c>
    </row>
    <row r="40" spans="1:9">
      <c r="A40" s="327" t="s">
        <v>596</v>
      </c>
      <c r="B40" s="558">
        <v>9.6199999999999994E-2</v>
      </c>
      <c r="C40" s="328">
        <v>4.1999999999999997E-3</v>
      </c>
      <c r="D40" s="328">
        <v>4.1999999999999997E-3</v>
      </c>
      <c r="E40" s="328">
        <v>1.26E-2</v>
      </c>
      <c r="F40" s="328">
        <v>3.0000000000000001E-3</v>
      </c>
      <c r="G40" s="328">
        <v>3.6200000000000003E-2</v>
      </c>
      <c r="H40" s="328">
        <v>3.1E-2</v>
      </c>
      <c r="I40" s="328">
        <v>5.0000000000000001E-3</v>
      </c>
    </row>
    <row r="41" spans="1:9">
      <c r="A41" s="327" t="s">
        <v>598</v>
      </c>
      <c r="B41" s="558">
        <v>0.1045</v>
      </c>
      <c r="C41" s="328">
        <v>4.5999999999999999E-3</v>
      </c>
      <c r="D41" s="328">
        <v>4.5999999999999999E-3</v>
      </c>
      <c r="E41" s="328">
        <v>1.38E-2</v>
      </c>
      <c r="F41" s="328">
        <v>3.3E-3</v>
      </c>
      <c r="G41" s="328">
        <v>3.9399999999999998E-2</v>
      </c>
      <c r="H41" s="328">
        <v>3.3799999999999997E-2</v>
      </c>
      <c r="I41" s="328">
        <v>5.0000000000000001E-3</v>
      </c>
    </row>
    <row r="42" spans="1:9">
      <c r="A42" s="327" t="s">
        <v>599</v>
      </c>
      <c r="B42" s="558">
        <v>0.10539999999999999</v>
      </c>
      <c r="C42" s="328">
        <v>4.5999999999999999E-3</v>
      </c>
      <c r="D42" s="328">
        <v>4.5999999999999999E-3</v>
      </c>
      <c r="E42" s="328">
        <v>1.3899999999999999E-2</v>
      </c>
      <c r="F42" s="328">
        <v>3.3E-3</v>
      </c>
      <c r="G42" s="328">
        <v>3.9899999999999998E-2</v>
      </c>
      <c r="H42" s="328">
        <v>3.4099999999999998E-2</v>
      </c>
      <c r="I42" s="328">
        <v>5.0000000000000001E-3</v>
      </c>
    </row>
    <row r="43" spans="1:9">
      <c r="A43" s="327" t="s">
        <v>601</v>
      </c>
      <c r="B43" s="558">
        <v>0.10630000000000001</v>
      </c>
      <c r="C43" s="328">
        <v>4.7000000000000002E-3</v>
      </c>
      <c r="D43" s="328">
        <v>4.7000000000000002E-3</v>
      </c>
      <c r="E43" s="328">
        <v>1.4E-2</v>
      </c>
      <c r="F43" s="328">
        <v>3.3E-3</v>
      </c>
      <c r="G43" s="328">
        <v>4.0099999999999997E-2</v>
      </c>
      <c r="H43" s="328">
        <v>3.4500000000000003E-2</v>
      </c>
      <c r="I43" s="328">
        <v>5.0000000000000001E-3</v>
      </c>
    </row>
    <row r="44" spans="1:9">
      <c r="A44" s="327" t="s">
        <v>602</v>
      </c>
      <c r="B44" s="558">
        <v>0.10730000000000001</v>
      </c>
      <c r="C44" s="328">
        <v>4.7000000000000002E-3</v>
      </c>
      <c r="D44" s="328">
        <v>4.7000000000000002E-3</v>
      </c>
      <c r="E44" s="328">
        <v>1.4200000000000001E-2</v>
      </c>
      <c r="F44" s="328">
        <v>3.3999999999999998E-3</v>
      </c>
      <c r="G44" s="328">
        <v>4.0500000000000001E-2</v>
      </c>
      <c r="H44" s="328">
        <v>3.4799999999999998E-2</v>
      </c>
      <c r="I44" s="328">
        <v>5.0000000000000001E-3</v>
      </c>
    </row>
    <row r="45" spans="1:9">
      <c r="A45" s="327" t="s">
        <v>604</v>
      </c>
      <c r="B45" s="558">
        <v>0.1082</v>
      </c>
      <c r="C45" s="328">
        <v>4.7999999999999996E-3</v>
      </c>
      <c r="D45" s="328">
        <v>4.7999999999999996E-3</v>
      </c>
      <c r="E45" s="328">
        <v>1.43E-2</v>
      </c>
      <c r="F45" s="328">
        <v>3.3999999999999998E-3</v>
      </c>
      <c r="G45" s="328">
        <v>4.0800000000000003E-2</v>
      </c>
      <c r="H45" s="328">
        <v>3.5099999999999999E-2</v>
      </c>
      <c r="I45" s="328">
        <v>5.0000000000000001E-3</v>
      </c>
    </row>
    <row r="46" spans="1:9">
      <c r="A46" s="327" t="s">
        <v>605</v>
      </c>
      <c r="B46" s="558">
        <v>0.1173</v>
      </c>
      <c r="C46" s="328">
        <v>5.1999999999999998E-3</v>
      </c>
      <c r="D46" s="328">
        <v>5.1999999999999998E-3</v>
      </c>
      <c r="E46" s="328">
        <v>1.5599999999999999E-2</v>
      </c>
      <c r="F46" s="328">
        <v>3.7000000000000002E-3</v>
      </c>
      <c r="G46" s="328">
        <v>4.4400000000000002E-2</v>
      </c>
      <c r="H46" s="328">
        <v>3.8199999999999998E-2</v>
      </c>
      <c r="I46" s="328">
        <v>5.0000000000000001E-3</v>
      </c>
    </row>
    <row r="47" spans="1:9">
      <c r="A47" s="327" t="s">
        <v>607</v>
      </c>
      <c r="B47" s="558">
        <v>0.1182</v>
      </c>
      <c r="C47" s="328">
        <v>5.1999999999999998E-3</v>
      </c>
      <c r="D47" s="328">
        <v>5.1999999999999998E-3</v>
      </c>
      <c r="E47" s="328">
        <v>1.5699999999999999E-2</v>
      </c>
      <c r="F47" s="328">
        <v>3.7000000000000002E-3</v>
      </c>
      <c r="G47" s="328">
        <v>4.4900000000000002E-2</v>
      </c>
      <c r="H47" s="328">
        <v>3.85E-2</v>
      </c>
      <c r="I47" s="328">
        <v>5.0000000000000001E-3</v>
      </c>
    </row>
    <row r="48" spans="1:9">
      <c r="A48" s="327" t="s">
        <v>608</v>
      </c>
      <c r="B48" s="558">
        <v>0.1192</v>
      </c>
      <c r="C48" s="328">
        <v>5.3E-3</v>
      </c>
      <c r="D48" s="328">
        <v>5.3E-3</v>
      </c>
      <c r="E48" s="328">
        <v>1.5800000000000002E-2</v>
      </c>
      <c r="F48" s="328">
        <v>3.8E-3</v>
      </c>
      <c r="G48" s="328">
        <v>4.5199999999999997E-2</v>
      </c>
      <c r="H48" s="328">
        <v>3.8800000000000001E-2</v>
      </c>
      <c r="I48" s="328">
        <v>5.0000000000000001E-3</v>
      </c>
    </row>
    <row r="49" spans="1:9">
      <c r="A49" s="327" t="s">
        <v>610</v>
      </c>
      <c r="B49" s="558">
        <v>0.1201</v>
      </c>
      <c r="C49" s="328">
        <v>5.3E-3</v>
      </c>
      <c r="D49" s="328">
        <v>5.3E-3</v>
      </c>
      <c r="E49" s="328">
        <v>1.6E-2</v>
      </c>
      <c r="F49" s="328">
        <v>3.8E-3</v>
      </c>
      <c r="G49" s="328">
        <v>4.5600000000000002E-2</v>
      </c>
      <c r="H49" s="328">
        <v>3.9100000000000003E-2</v>
      </c>
      <c r="I49" s="328">
        <v>5.0000000000000001E-3</v>
      </c>
    </row>
    <row r="50" spans="1:9">
      <c r="A50" s="327" t="s">
        <v>611</v>
      </c>
      <c r="B50" s="558">
        <v>0.1211</v>
      </c>
      <c r="C50" s="328">
        <v>5.4000000000000003E-3</v>
      </c>
      <c r="D50" s="328">
        <v>5.4000000000000003E-3</v>
      </c>
      <c r="E50" s="328">
        <v>1.6E-2</v>
      </c>
      <c r="F50" s="328">
        <v>3.8E-3</v>
      </c>
      <c r="G50" s="328">
        <v>4.5999999999999999E-2</v>
      </c>
      <c r="H50" s="328">
        <v>3.95E-2</v>
      </c>
      <c r="I50" s="328">
        <v>5.0000000000000001E-3</v>
      </c>
    </row>
    <row r="51" spans="1:9">
      <c r="A51" s="323"/>
      <c r="B51" s="323"/>
      <c r="C51" s="323"/>
      <c r="D51" s="323"/>
      <c r="E51" s="323"/>
      <c r="F51" s="323"/>
      <c r="G51" s="323"/>
      <c r="H51" s="323"/>
      <c r="I51" s="323"/>
    </row>
    <row r="52" spans="1:9">
      <c r="A52" s="323" t="s">
        <v>615</v>
      </c>
      <c r="B52" s="555"/>
    </row>
    <row r="53" spans="1:9" s="330" customFormat="1" ht="26.25">
      <c r="A53" s="329" t="s">
        <v>616</v>
      </c>
    </row>
    <row r="54" spans="1:9" s="330" customFormat="1" ht="26.25">
      <c r="A54" s="556" t="s">
        <v>617</v>
      </c>
    </row>
    <row r="55" spans="1:9">
      <c r="A55" s="555" t="s">
        <v>574</v>
      </c>
      <c r="B55" s="555" t="s">
        <v>575</v>
      </c>
      <c r="C55" s="555" t="s">
        <v>369</v>
      </c>
      <c r="D55" s="555" t="s">
        <v>370</v>
      </c>
      <c r="E55" s="555" t="s">
        <v>576</v>
      </c>
      <c r="F55" s="555" t="s">
        <v>577</v>
      </c>
      <c r="G55" s="555" t="s">
        <v>373</v>
      </c>
      <c r="H55" s="555" t="s">
        <v>375</v>
      </c>
      <c r="I55" s="555"/>
    </row>
    <row r="56" spans="1:9">
      <c r="A56" s="327" t="s">
        <v>579</v>
      </c>
      <c r="B56" s="558">
        <v>0.06</v>
      </c>
      <c r="C56" s="328">
        <v>0</v>
      </c>
      <c r="D56" s="328">
        <v>0</v>
      </c>
      <c r="E56" s="328">
        <v>0</v>
      </c>
      <c r="F56" s="328">
        <v>0</v>
      </c>
      <c r="G56" s="328">
        <v>0.04</v>
      </c>
      <c r="H56" s="328">
        <v>0.02</v>
      </c>
      <c r="I56" s="323"/>
    </row>
    <row r="57" spans="1:9">
      <c r="A57" s="327" t="s">
        <v>581</v>
      </c>
      <c r="B57" s="558">
        <v>8.2100000000000006E-2</v>
      </c>
      <c r="C57" s="328">
        <v>0</v>
      </c>
      <c r="D57" s="328">
        <v>0</v>
      </c>
      <c r="E57" s="328">
        <v>1.4200000000000001E-2</v>
      </c>
      <c r="F57" s="328">
        <v>0</v>
      </c>
      <c r="G57" s="328">
        <v>0.04</v>
      </c>
      <c r="H57" s="328">
        <v>2.7900000000000001E-2</v>
      </c>
      <c r="I57" s="323"/>
    </row>
    <row r="58" spans="1:9">
      <c r="A58" s="327" t="s">
        <v>583</v>
      </c>
      <c r="B58" s="558">
        <v>0.1026</v>
      </c>
      <c r="C58" s="328">
        <v>4.7999999999999996E-3</v>
      </c>
      <c r="D58" s="328">
        <v>4.3E-3</v>
      </c>
      <c r="E58" s="328">
        <v>1.43E-2</v>
      </c>
      <c r="F58" s="328">
        <v>3.5000000000000001E-3</v>
      </c>
      <c r="G58" s="328">
        <v>4.07E-2</v>
      </c>
      <c r="H58" s="328">
        <v>3.5000000000000003E-2</v>
      </c>
      <c r="I58" s="323"/>
    </row>
    <row r="59" spans="1:9">
      <c r="A59" s="327" t="s">
        <v>585</v>
      </c>
      <c r="B59" s="558">
        <v>0.11310000000000001</v>
      </c>
      <c r="C59" s="328">
        <v>5.3E-3</v>
      </c>
      <c r="D59" s="328">
        <v>5.3E-3</v>
      </c>
      <c r="E59" s="328">
        <v>1.5599999999999999E-2</v>
      </c>
      <c r="F59" s="328">
        <v>3.8E-3</v>
      </c>
      <c r="G59" s="328">
        <v>4.4699999999999997E-2</v>
      </c>
      <c r="H59" s="328">
        <v>3.8399999999999997E-2</v>
      </c>
      <c r="I59" s="323"/>
    </row>
    <row r="60" spans="1:9">
      <c r="A60" s="327" t="s">
        <v>587</v>
      </c>
      <c r="B60" s="558">
        <v>0.114</v>
      </c>
      <c r="C60" s="328">
        <v>5.3E-3</v>
      </c>
      <c r="D60" s="328">
        <v>5.1999999999999998E-3</v>
      </c>
      <c r="E60" s="328">
        <v>1.5800000000000002E-2</v>
      </c>
      <c r="F60" s="328">
        <v>3.8E-3</v>
      </c>
      <c r="G60" s="328">
        <v>4.5199999999999997E-2</v>
      </c>
      <c r="H60" s="328">
        <v>3.8699999999999998E-2</v>
      </c>
      <c r="I60" s="323"/>
    </row>
    <row r="61" spans="1:9">
      <c r="A61" s="327" t="s">
        <v>589</v>
      </c>
      <c r="B61" s="558">
        <v>0.1242</v>
      </c>
      <c r="C61" s="328">
        <v>5.7000000000000002E-3</v>
      </c>
      <c r="D61" s="328">
        <v>5.7000000000000002E-3</v>
      </c>
      <c r="E61" s="328">
        <v>1.7299999999999999E-2</v>
      </c>
      <c r="F61" s="328">
        <v>4.0000000000000001E-3</v>
      </c>
      <c r="G61" s="328">
        <v>4.9200000000000001E-2</v>
      </c>
      <c r="H61" s="328">
        <v>4.2299999999999997E-2</v>
      </c>
      <c r="I61" s="323"/>
    </row>
    <row r="62" spans="1:9">
      <c r="A62" s="327" t="s">
        <v>591</v>
      </c>
      <c r="B62" s="558">
        <v>0.12540000000000001</v>
      </c>
      <c r="C62" s="328">
        <v>5.8999999999999999E-3</v>
      </c>
      <c r="D62" s="328">
        <v>5.5999999999999999E-3</v>
      </c>
      <c r="E62" s="328">
        <v>1.7399999999999999E-2</v>
      </c>
      <c r="F62" s="328">
        <v>4.1999999999999997E-3</v>
      </c>
      <c r="G62" s="328">
        <v>4.9700000000000001E-2</v>
      </c>
      <c r="H62" s="328">
        <v>4.2599999999999999E-2</v>
      </c>
      <c r="I62" s="323"/>
    </row>
    <row r="63" spans="1:9">
      <c r="A63" s="327" t="s">
        <v>593</v>
      </c>
      <c r="B63" s="558">
        <v>0.1268</v>
      </c>
      <c r="C63" s="328">
        <v>5.8999999999999999E-3</v>
      </c>
      <c r="D63" s="328">
        <v>5.7000000000000002E-3</v>
      </c>
      <c r="E63" s="328">
        <v>1.7600000000000001E-2</v>
      </c>
      <c r="F63" s="328">
        <v>4.1999999999999997E-3</v>
      </c>
      <c r="G63" s="328">
        <v>5.0299999999999997E-2</v>
      </c>
      <c r="H63" s="328">
        <v>4.3099999999999999E-2</v>
      </c>
      <c r="I63" s="323"/>
    </row>
    <row r="64" spans="1:9">
      <c r="A64" s="327" t="s">
        <v>595</v>
      </c>
      <c r="B64" s="558">
        <v>0.13550000000000001</v>
      </c>
      <c r="C64" s="328">
        <v>6.3E-3</v>
      </c>
      <c r="D64" s="328">
        <v>6.1000000000000004E-3</v>
      </c>
      <c r="E64" s="328">
        <v>1.8800000000000001E-2</v>
      </c>
      <c r="F64" s="328">
        <v>4.4999999999999997E-3</v>
      </c>
      <c r="G64" s="328">
        <v>5.3699999999999998E-2</v>
      </c>
      <c r="H64" s="328">
        <v>4.6100000000000002E-2</v>
      </c>
      <c r="I64" s="323"/>
    </row>
    <row r="65" spans="1:9">
      <c r="A65" s="327" t="s">
        <v>596</v>
      </c>
      <c r="B65" s="558">
        <v>0.1368</v>
      </c>
      <c r="C65" s="328">
        <v>6.3E-3</v>
      </c>
      <c r="D65" s="328">
        <v>6.4000000000000003E-3</v>
      </c>
      <c r="E65" s="328">
        <v>1.89E-2</v>
      </c>
      <c r="F65" s="328">
        <v>4.4999999999999997E-3</v>
      </c>
      <c r="G65" s="328">
        <v>5.4199999999999998E-2</v>
      </c>
      <c r="H65" s="328">
        <v>4.65E-2</v>
      </c>
      <c r="I65" s="323"/>
    </row>
    <row r="66" spans="1:9">
      <c r="A66" s="327" t="s">
        <v>598</v>
      </c>
      <c r="B66" s="558">
        <v>0.14929999999999999</v>
      </c>
      <c r="C66" s="328">
        <v>6.8999999999999999E-3</v>
      </c>
      <c r="D66" s="328">
        <v>6.8999999999999999E-3</v>
      </c>
      <c r="E66" s="328">
        <v>2.07E-2</v>
      </c>
      <c r="F66" s="328">
        <v>5.0000000000000001E-3</v>
      </c>
      <c r="G66" s="328">
        <v>5.9799999999999999E-2</v>
      </c>
      <c r="H66" s="328">
        <v>0.05</v>
      </c>
      <c r="I66" s="323"/>
    </row>
    <row r="67" spans="1:9">
      <c r="A67" s="327" t="s">
        <v>599</v>
      </c>
      <c r="B67" s="558">
        <v>0.15060000000000001</v>
      </c>
      <c r="C67" s="328">
        <v>6.8999999999999999E-3</v>
      </c>
      <c r="D67" s="328">
        <v>6.8999999999999999E-3</v>
      </c>
      <c r="E67" s="328">
        <v>2.0899999999999998E-2</v>
      </c>
      <c r="F67" s="328">
        <v>5.0000000000000001E-3</v>
      </c>
      <c r="G67" s="328">
        <v>6.0900000000000003E-2</v>
      </c>
      <c r="H67" s="328">
        <v>0.05</v>
      </c>
      <c r="I67" s="323"/>
    </row>
    <row r="68" spans="1:9">
      <c r="A68" s="327" t="s">
        <v>601</v>
      </c>
      <c r="B68" s="558">
        <v>0.152</v>
      </c>
      <c r="C68" s="328">
        <v>7.1000000000000004E-3</v>
      </c>
      <c r="D68" s="328">
        <v>7.0000000000000001E-3</v>
      </c>
      <c r="E68" s="328">
        <v>2.1000000000000001E-2</v>
      </c>
      <c r="F68" s="328">
        <v>5.0000000000000001E-3</v>
      </c>
      <c r="G68" s="328">
        <v>6.1899999999999997E-2</v>
      </c>
      <c r="H68" s="328">
        <v>0.05</v>
      </c>
      <c r="I68" s="323"/>
    </row>
    <row r="69" spans="1:9">
      <c r="A69" s="327" t="s">
        <v>602</v>
      </c>
      <c r="B69" s="558">
        <v>0.1535</v>
      </c>
      <c r="C69" s="328">
        <v>7.1000000000000004E-3</v>
      </c>
      <c r="D69" s="328">
        <v>7.0000000000000001E-3</v>
      </c>
      <c r="E69" s="328">
        <v>2.1299999999999999E-2</v>
      </c>
      <c r="F69" s="328">
        <v>5.1000000000000004E-3</v>
      </c>
      <c r="G69" s="328">
        <v>6.3E-2</v>
      </c>
      <c r="H69" s="328">
        <v>0.05</v>
      </c>
      <c r="I69" s="323"/>
    </row>
    <row r="70" spans="1:9">
      <c r="A70" s="327" t="s">
        <v>604</v>
      </c>
      <c r="B70" s="558">
        <v>0.15479999999999999</v>
      </c>
      <c r="C70" s="328">
        <v>7.1999999999999998E-3</v>
      </c>
      <c r="D70" s="328">
        <v>7.0000000000000001E-3</v>
      </c>
      <c r="E70" s="328">
        <v>2.1499999999999998E-2</v>
      </c>
      <c r="F70" s="328">
        <v>5.1000000000000004E-3</v>
      </c>
      <c r="G70" s="328">
        <v>6.4000000000000001E-2</v>
      </c>
      <c r="H70" s="328">
        <v>0.05</v>
      </c>
      <c r="I70" s="323"/>
    </row>
    <row r="71" spans="1:9">
      <c r="A71" s="327" t="s">
        <v>605</v>
      </c>
      <c r="B71" s="558">
        <v>0.16850000000000001</v>
      </c>
      <c r="C71" s="328">
        <v>7.7999999999999996E-3</v>
      </c>
      <c r="D71" s="328">
        <v>7.6E-3</v>
      </c>
      <c r="E71" s="328">
        <v>2.3400000000000001E-2</v>
      </c>
      <c r="F71" s="328">
        <v>5.5999999999999999E-3</v>
      </c>
      <c r="G71" s="328">
        <v>7.4099999999999999E-2</v>
      </c>
      <c r="H71" s="328">
        <v>0.05</v>
      </c>
      <c r="I71" s="323"/>
    </row>
    <row r="72" spans="1:9">
      <c r="A72" s="327" t="s">
        <v>607</v>
      </c>
      <c r="B72" s="558">
        <v>0.16980000000000001</v>
      </c>
      <c r="C72" s="328">
        <v>7.7999999999999996E-3</v>
      </c>
      <c r="D72" s="328">
        <v>7.7999999999999996E-3</v>
      </c>
      <c r="E72" s="328">
        <v>2.3599999999999999E-2</v>
      </c>
      <c r="F72" s="328">
        <v>5.5999999999999999E-3</v>
      </c>
      <c r="G72" s="328">
        <v>7.4999999999999997E-2</v>
      </c>
      <c r="H72" s="328">
        <v>0.05</v>
      </c>
      <c r="I72" s="323"/>
    </row>
    <row r="73" spans="1:9">
      <c r="A73" s="327" t="s">
        <v>608</v>
      </c>
      <c r="B73" s="558">
        <v>0.17130000000000001</v>
      </c>
      <c r="C73" s="328">
        <v>8.0000000000000002E-3</v>
      </c>
      <c r="D73" s="328">
        <v>7.9000000000000008E-3</v>
      </c>
      <c r="E73" s="328">
        <v>2.3699999999999999E-2</v>
      </c>
      <c r="F73" s="328">
        <v>5.7000000000000002E-3</v>
      </c>
      <c r="G73" s="328">
        <v>7.5999999999999998E-2</v>
      </c>
      <c r="H73" s="328">
        <v>0.05</v>
      </c>
      <c r="I73" s="323"/>
    </row>
    <row r="74" spans="1:9">
      <c r="A74" s="327" t="s">
        <v>610</v>
      </c>
      <c r="B74" s="558">
        <v>0.17269999999999999</v>
      </c>
      <c r="C74" s="328">
        <v>8.0000000000000002E-3</v>
      </c>
      <c r="D74" s="328">
        <v>7.9000000000000008E-3</v>
      </c>
      <c r="E74" s="328">
        <v>2.4E-2</v>
      </c>
      <c r="F74" s="328">
        <v>5.7000000000000002E-3</v>
      </c>
      <c r="G74" s="328">
        <v>7.7100000000000002E-2</v>
      </c>
      <c r="H74" s="328">
        <v>0.05</v>
      </c>
      <c r="I74" s="323"/>
    </row>
    <row r="75" spans="1:9">
      <c r="A75" s="327" t="s">
        <v>611</v>
      </c>
      <c r="B75" s="558">
        <v>0.17419999999999999</v>
      </c>
      <c r="C75" s="328">
        <v>8.0999999999999996E-3</v>
      </c>
      <c r="D75" s="328">
        <v>7.9000000000000008E-3</v>
      </c>
      <c r="E75" s="328">
        <v>2.4199999999999999E-2</v>
      </c>
      <c r="F75" s="328">
        <v>5.7000000000000002E-3</v>
      </c>
      <c r="G75" s="328">
        <v>7.8299999999999995E-2</v>
      </c>
      <c r="H75" s="328">
        <v>0.05</v>
      </c>
      <c r="I75" s="323"/>
    </row>
  </sheetData>
  <sheetProtection formatCells="0" formatColumns="0" formatRows="0"/>
  <phoneticPr fontId="0" type="noConversion"/>
  <pageMargins left="0.70866141732283472" right="0.70866141732283472" top="0.74803149606299213" bottom="0.74803149606299213" header="0.31496062992125984" footer="0.31496062992125984"/>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
  <sheetViews>
    <sheetView tabSelected="1" workbookViewId="0">
      <selection sqref="A1:H3"/>
    </sheetView>
  </sheetViews>
  <sheetFormatPr defaultColWidth="8.85546875" defaultRowHeight="12.75"/>
  <cols>
    <col min="1" max="61" width="16.7109375" customWidth="1"/>
  </cols>
  <sheetData>
    <row r="1" spans="1:8" s="2" customFormat="1" ht="18" customHeight="1">
      <c r="A1" s="744" t="s">
        <v>618</v>
      </c>
      <c r="B1" s="744"/>
      <c r="C1" s="744"/>
      <c r="D1" s="744"/>
      <c r="E1" s="744"/>
      <c r="F1" s="744"/>
      <c r="G1" s="744"/>
      <c r="H1" s="744"/>
    </row>
    <row r="2" spans="1:8" s="2" customFormat="1">
      <c r="A2" s="744"/>
      <c r="B2" s="744"/>
      <c r="C2" s="744"/>
      <c r="D2" s="744"/>
      <c r="E2" s="744"/>
      <c r="F2" s="744"/>
      <c r="G2" s="744"/>
      <c r="H2" s="744"/>
    </row>
    <row r="3" spans="1:8" s="2" customFormat="1">
      <c r="A3" s="744"/>
      <c r="B3" s="744"/>
      <c r="C3" s="744"/>
      <c r="D3" s="744"/>
      <c r="E3" s="744"/>
      <c r="F3" s="744"/>
      <c r="G3" s="744"/>
      <c r="H3" s="744"/>
    </row>
  </sheetData>
  <mergeCells count="1">
    <mergeCell ref="A1:H3"/>
  </mergeCells>
  <phoneticPr fontId="0" type="noConversion"/>
  <pageMargins left="0.70866141732283472" right="0.70866141732283472" top="0.74803149606299213" bottom="0.74803149606299213" header="0.31496062992125984" footer="0.31496062992125984"/>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48"/>
  <sheetViews>
    <sheetView topLeftCell="A19" workbookViewId="0">
      <selection activeCell="A7" sqref="A7"/>
    </sheetView>
  </sheetViews>
  <sheetFormatPr defaultColWidth="13" defaultRowHeight="12.75"/>
  <cols>
    <col min="1" max="1" width="88.85546875" style="368" customWidth="1"/>
    <col min="2" max="16384" width="13" style="368"/>
  </cols>
  <sheetData>
    <row r="1" spans="1:1" ht="26.25">
      <c r="A1" s="367" t="s">
        <v>182</v>
      </c>
    </row>
    <row r="2" spans="1:1" ht="36" customHeight="1">
      <c r="A2" s="369" t="s">
        <v>183</v>
      </c>
    </row>
    <row r="3" spans="1:1" s="370" customFormat="1" ht="15">
      <c r="A3" s="493" t="s">
        <v>184</v>
      </c>
    </row>
    <row r="4" spans="1:1" s="370" customFormat="1" ht="15.75" thickBot="1">
      <c r="A4" s="494" t="s">
        <v>185</v>
      </c>
    </row>
    <row r="5" spans="1:1" s="370" customFormat="1" ht="45">
      <c r="A5" s="495" t="s">
        <v>186</v>
      </c>
    </row>
    <row r="6" spans="1:1" s="370" customFormat="1" ht="30">
      <c r="A6" s="495" t="s">
        <v>187</v>
      </c>
    </row>
    <row r="7" spans="1:1" s="370" customFormat="1" ht="45">
      <c r="A7" s="495" t="s">
        <v>188</v>
      </c>
    </row>
    <row r="8" spans="1:1" s="370" customFormat="1" ht="15">
      <c r="A8" s="495"/>
    </row>
    <row r="9" spans="1:1" s="370" customFormat="1" ht="15.75" thickBot="1">
      <c r="A9" s="494" t="s">
        <v>189</v>
      </c>
    </row>
    <row r="10" spans="1:1" s="370" customFormat="1" ht="30">
      <c r="A10" s="496" t="s">
        <v>190</v>
      </c>
    </row>
    <row r="11" spans="1:1" s="370" customFormat="1" ht="15">
      <c r="A11" s="497" t="s">
        <v>191</v>
      </c>
    </row>
    <row r="12" spans="1:1" s="370" customFormat="1" ht="15">
      <c r="A12" s="498" t="s">
        <v>192</v>
      </c>
    </row>
    <row r="13" spans="1:1" s="370" customFormat="1" ht="30">
      <c r="A13" s="496" t="s">
        <v>193</v>
      </c>
    </row>
    <row r="14" spans="1:1" s="370" customFormat="1" ht="15">
      <c r="A14" s="499" t="s">
        <v>194</v>
      </c>
    </row>
    <row r="15" spans="1:1" s="370" customFormat="1" ht="15">
      <c r="A15" s="498"/>
    </row>
    <row r="16" spans="1:1" s="370" customFormat="1" ht="15.75" thickBot="1">
      <c r="A16" s="494" t="s">
        <v>195</v>
      </c>
    </row>
    <row r="17" spans="1:1" s="370" customFormat="1" ht="30">
      <c r="A17" s="495" t="s">
        <v>196</v>
      </c>
    </row>
    <row r="18" spans="1:1" s="370" customFormat="1" ht="15">
      <c r="A18" s="495" t="s">
        <v>197</v>
      </c>
    </row>
    <row r="19" spans="1:1" s="370" customFormat="1" ht="30">
      <c r="A19" s="495" t="s">
        <v>198</v>
      </c>
    </row>
    <row r="20" spans="1:1" s="370" customFormat="1" ht="15">
      <c r="A20" s="495" t="s">
        <v>199</v>
      </c>
    </row>
    <row r="21" spans="1:1" s="370" customFormat="1" ht="30">
      <c r="A21" s="495" t="s">
        <v>200</v>
      </c>
    </row>
    <row r="22" spans="1:1" s="370" customFormat="1" ht="15">
      <c r="A22" s="495"/>
    </row>
    <row r="23" spans="1:1" s="370" customFormat="1" ht="15.75" thickBot="1">
      <c r="A23" s="494" t="s">
        <v>201</v>
      </c>
    </row>
    <row r="24" spans="1:1" s="370" customFormat="1" ht="45">
      <c r="A24" s="495" t="s">
        <v>202</v>
      </c>
    </row>
    <row r="25" spans="1:1" s="370" customFormat="1" ht="15">
      <c r="A25" s="495" t="s">
        <v>203</v>
      </c>
    </row>
    <row r="26" spans="1:1" s="370" customFormat="1" ht="15">
      <c r="A26" s="495"/>
    </row>
    <row r="27" spans="1:1" s="370" customFormat="1" ht="15.75" thickBot="1">
      <c r="A27" s="494" t="s">
        <v>204</v>
      </c>
    </row>
    <row r="28" spans="1:1" s="370" customFormat="1" ht="30.75" thickBot="1">
      <c r="A28" s="495" t="s">
        <v>205</v>
      </c>
    </row>
    <row r="29" spans="1:1" s="370" customFormat="1" ht="61.5" thickTop="1" thickBot="1">
      <c r="A29" s="500" t="s">
        <v>206</v>
      </c>
    </row>
    <row r="30" spans="1:1" s="370" customFormat="1" ht="15.75" thickTop="1">
      <c r="A30" s="495"/>
    </row>
    <row r="31" spans="1:1" s="370" customFormat="1" ht="15">
      <c r="A31" s="493" t="s">
        <v>207</v>
      </c>
    </row>
    <row r="32" spans="1:1" s="370" customFormat="1" ht="15">
      <c r="A32" s="495" t="s">
        <v>208</v>
      </c>
    </row>
    <row r="33" spans="1:1" s="370" customFormat="1" ht="15">
      <c r="A33" s="495" t="s">
        <v>209</v>
      </c>
    </row>
    <row r="34" spans="1:1" s="370" customFormat="1" ht="15">
      <c r="A34" s="495" t="s">
        <v>210</v>
      </c>
    </row>
    <row r="35" spans="1:1" s="370" customFormat="1" ht="15">
      <c r="A35" s="495" t="s">
        <v>211</v>
      </c>
    </row>
    <row r="36" spans="1:1" s="370" customFormat="1" ht="15">
      <c r="A36" s="495" t="s">
        <v>212</v>
      </c>
    </row>
    <row r="37" spans="1:1" s="370" customFormat="1" ht="15">
      <c r="A37" s="495" t="s">
        <v>213</v>
      </c>
    </row>
    <row r="38" spans="1:1" s="370" customFormat="1" ht="15">
      <c r="A38" s="495" t="s">
        <v>214</v>
      </c>
    </row>
    <row r="39" spans="1:1" s="370" customFormat="1" ht="15">
      <c r="A39" s="495" t="s">
        <v>215</v>
      </c>
    </row>
    <row r="40" spans="1:1" s="370" customFormat="1" ht="15">
      <c r="A40" s="495" t="s">
        <v>216</v>
      </c>
    </row>
    <row r="41" spans="1:1" s="370" customFormat="1" ht="15">
      <c r="A41" s="495" t="s">
        <v>217</v>
      </c>
    </row>
    <row r="42" spans="1:1" s="370" customFormat="1" ht="15">
      <c r="A42" s="495" t="s">
        <v>218</v>
      </c>
    </row>
    <row r="43" spans="1:1" s="370" customFormat="1" ht="15">
      <c r="A43" s="495" t="s">
        <v>219</v>
      </c>
    </row>
    <row r="44" spans="1:1" s="370" customFormat="1" ht="15">
      <c r="A44" s="495" t="s">
        <v>220</v>
      </c>
    </row>
    <row r="45" spans="1:1" s="370" customFormat="1" ht="15">
      <c r="A45" s="495"/>
    </row>
    <row r="46" spans="1:1" s="370" customFormat="1" ht="15.75" thickBot="1">
      <c r="A46" s="494" t="s">
        <v>221</v>
      </c>
    </row>
    <row r="47" spans="1:1" s="370" customFormat="1" ht="15">
      <c r="A47" s="371" t="s">
        <v>222</v>
      </c>
    </row>
    <row r="48" spans="1:1" s="370" customFormat="1" ht="30">
      <c r="A48" s="495" t="s">
        <v>223</v>
      </c>
    </row>
  </sheetData>
  <sheetProtection formatCells="0" formatColumns="0" formatRows="0"/>
  <phoneticPr fontId="0" type="noConversion"/>
  <pageMargins left="0.70866141732283472" right="0.70866141732283472" top="0.74803149606299213" bottom="0.74803149606299213" header="0.31496062992125984" footer="0.31496062992125984"/>
  <pageSetup paperSize="9" scale="49"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28"/>
  <sheetViews>
    <sheetView workbookViewId="0">
      <selection activeCell="A3" sqref="A3"/>
    </sheetView>
  </sheetViews>
  <sheetFormatPr defaultColWidth="10.85546875" defaultRowHeight="12.75"/>
  <cols>
    <col min="1" max="1" width="33.7109375" style="341" bestFit="1" customWidth="1"/>
    <col min="2" max="2" width="11.85546875" style="341" bestFit="1" customWidth="1"/>
    <col min="3" max="5" width="12.28515625" style="341" bestFit="1" customWidth="1"/>
    <col min="6" max="6" width="12.85546875" style="341" bestFit="1" customWidth="1"/>
    <col min="7" max="16384" width="10.85546875" style="341"/>
  </cols>
  <sheetData>
    <row r="1" spans="1:6" ht="27" thickBot="1">
      <c r="A1" s="348" t="s">
        <v>224</v>
      </c>
      <c r="B1" s="348"/>
      <c r="C1" s="348"/>
      <c r="D1" s="348"/>
      <c r="E1" s="348"/>
      <c r="F1" s="348"/>
    </row>
    <row r="2" spans="1:6" ht="13.5" thickTop="1"/>
    <row r="4" spans="1:6" ht="18.75">
      <c r="A4" s="349" t="s">
        <v>225</v>
      </c>
      <c r="B4" s="350" t="s">
        <v>226</v>
      </c>
      <c r="C4" s="350" t="s">
        <v>227</v>
      </c>
      <c r="D4" s="350" t="s">
        <v>228</v>
      </c>
      <c r="E4" s="350" t="s">
        <v>229</v>
      </c>
      <c r="F4" s="350" t="s">
        <v>230</v>
      </c>
    </row>
    <row r="5" spans="1:6">
      <c r="A5" s="351" t="s">
        <v>231</v>
      </c>
      <c r="B5" s="352" t="e">
        <f>'11) Análises Financeiras'!C24</f>
        <v>#NUM!</v>
      </c>
      <c r="C5" s="352" t="e">
        <f>'11) Análises Financeiras'!D24</f>
        <v>#NUM!</v>
      </c>
      <c r="D5" s="352" t="e">
        <f>'11) Análises Financeiras'!E24</f>
        <v>#NUM!</v>
      </c>
      <c r="E5" s="352" t="e">
        <f>'11) Análises Financeiras'!F24</f>
        <v>#NUM!</v>
      </c>
      <c r="F5" s="352" t="e">
        <f>'11) Análises Financeiras'!G24</f>
        <v>#NUM!</v>
      </c>
    </row>
    <row r="8" spans="1:6" ht="18.75">
      <c r="A8" s="349" t="s">
        <v>232</v>
      </c>
      <c r="B8" s="350" t="s">
        <v>226</v>
      </c>
      <c r="C8" s="350" t="s">
        <v>233</v>
      </c>
      <c r="D8" s="350" t="s">
        <v>228</v>
      </c>
      <c r="E8" s="350" t="s">
        <v>229</v>
      </c>
      <c r="F8" s="350" t="s">
        <v>230</v>
      </c>
    </row>
    <row r="9" spans="1:6">
      <c r="A9" s="353" t="s">
        <v>234</v>
      </c>
      <c r="B9" s="399">
        <f>'10) Fluxo de Caixa'!B37</f>
        <v>0</v>
      </c>
      <c r="C9" s="354">
        <f>'10) Fluxo de Caixa'!C37</f>
        <v>0</v>
      </c>
      <c r="D9" s="354">
        <f>'10) Fluxo de Caixa'!D37</f>
        <v>0</v>
      </c>
      <c r="E9" s="354">
        <f>'10) Fluxo de Caixa'!E37</f>
        <v>0</v>
      </c>
      <c r="F9" s="355">
        <f>'10) Fluxo de Caixa'!F37</f>
        <v>0</v>
      </c>
    </row>
    <row r="10" spans="1:6">
      <c r="A10" s="353" t="s">
        <v>123</v>
      </c>
      <c r="B10" s="400"/>
      <c r="C10" s="356"/>
      <c r="D10" s="356"/>
      <c r="E10" s="356"/>
      <c r="F10" s="357"/>
    </row>
    <row r="11" spans="1:6">
      <c r="A11" s="358" t="s">
        <v>235</v>
      </c>
      <c r="B11" s="401">
        <f>'10) Fluxo de Caixa'!B39</f>
        <v>0</v>
      </c>
      <c r="C11" s="359">
        <f>'10) Fluxo de Caixa'!C39</f>
        <v>0</v>
      </c>
      <c r="D11" s="359">
        <f>'10) Fluxo de Caixa'!D39</f>
        <v>0</v>
      </c>
      <c r="E11" s="359">
        <f>'10) Fluxo de Caixa'!E39</f>
        <v>0</v>
      </c>
      <c r="F11" s="360">
        <f>'10) Fluxo de Caixa'!F39</f>
        <v>0</v>
      </c>
    </row>
    <row r="12" spans="1:6">
      <c r="A12" s="358" t="s">
        <v>236</v>
      </c>
      <c r="B12" s="401">
        <f>'10) Fluxo de Caixa'!B40</f>
        <v>0</v>
      </c>
      <c r="C12" s="359">
        <f>'10) Fluxo de Caixa'!C40</f>
        <v>0</v>
      </c>
      <c r="D12" s="359">
        <f>'10) Fluxo de Caixa'!D40</f>
        <v>0</v>
      </c>
      <c r="E12" s="359">
        <f>'10) Fluxo de Caixa'!E40</f>
        <v>0</v>
      </c>
      <c r="F12" s="360">
        <f>'10) Fluxo de Caixa'!F40</f>
        <v>0</v>
      </c>
    </row>
    <row r="13" spans="1:6">
      <c r="A13" s="361" t="s">
        <v>237</v>
      </c>
      <c r="B13" s="401">
        <f>'10) Fluxo de Caixa'!B41</f>
        <v>0</v>
      </c>
      <c r="C13" s="359">
        <f>'10) Fluxo de Caixa'!C41</f>
        <v>0</v>
      </c>
      <c r="D13" s="359">
        <f>'10) Fluxo de Caixa'!D41</f>
        <v>0</v>
      </c>
      <c r="E13" s="359">
        <f>'10) Fluxo de Caixa'!E41</f>
        <v>0</v>
      </c>
      <c r="F13" s="360">
        <f>'10) Fluxo de Caixa'!F41</f>
        <v>0</v>
      </c>
    </row>
    <row r="14" spans="1:6">
      <c r="A14" s="361" t="s">
        <v>238</v>
      </c>
      <c r="B14" s="401">
        <f>'10) Fluxo de Caixa'!B42</f>
        <v>0</v>
      </c>
      <c r="C14" s="359">
        <f>'10) Fluxo de Caixa'!C42</f>
        <v>0</v>
      </c>
      <c r="D14" s="359">
        <f>'10) Fluxo de Caixa'!D42</f>
        <v>0</v>
      </c>
      <c r="E14" s="359">
        <f>'10) Fluxo de Caixa'!E42</f>
        <v>0</v>
      </c>
      <c r="F14" s="360">
        <f>'10) Fluxo de Caixa'!F42</f>
        <v>0</v>
      </c>
    </row>
    <row r="15" spans="1:6">
      <c r="A15" s="361" t="s">
        <v>239</v>
      </c>
      <c r="B15" s="401">
        <f>'10) Fluxo de Caixa'!B43</f>
        <v>0</v>
      </c>
      <c r="C15" s="359">
        <f>'10) Fluxo de Caixa'!C43</f>
        <v>0</v>
      </c>
      <c r="D15" s="359">
        <f>'10) Fluxo de Caixa'!D43</f>
        <v>0</v>
      </c>
      <c r="E15" s="359">
        <f>'10) Fluxo de Caixa'!E43</f>
        <v>0</v>
      </c>
      <c r="F15" s="360">
        <f>'10) Fluxo de Caixa'!F43</f>
        <v>0</v>
      </c>
    </row>
    <row r="16" spans="1:6">
      <c r="A16" s="373" t="s">
        <v>240</v>
      </c>
      <c r="B16" s="402">
        <f>SUM(B9:B15)</f>
        <v>0</v>
      </c>
      <c r="C16" s="374">
        <f>SUM(C9:C15)</f>
        <v>0</v>
      </c>
      <c r="D16" s="374">
        <f>SUM(D9:D15)</f>
        <v>0</v>
      </c>
      <c r="E16" s="374">
        <f>SUM(E9:E15)</f>
        <v>0</v>
      </c>
      <c r="F16" s="375">
        <f>SUM(F9:F15)</f>
        <v>0</v>
      </c>
    </row>
    <row r="17" spans="1:6">
      <c r="A17" s="353" t="s">
        <v>135</v>
      </c>
      <c r="B17" s="403"/>
      <c r="C17" s="362"/>
      <c r="D17" s="362"/>
      <c r="E17" s="362"/>
      <c r="F17" s="363"/>
    </row>
    <row r="18" spans="1:6">
      <c r="A18" s="358" t="s">
        <v>241</v>
      </c>
      <c r="B18" s="401">
        <f>'10) Fluxo de Caixa'!B46</f>
        <v>0</v>
      </c>
      <c r="C18" s="359">
        <f>'10) Fluxo de Caixa'!C46</f>
        <v>0</v>
      </c>
      <c r="D18" s="359">
        <f>'10) Fluxo de Caixa'!D46</f>
        <v>0</v>
      </c>
      <c r="E18" s="359">
        <f>'10) Fluxo de Caixa'!E46</f>
        <v>0</v>
      </c>
      <c r="F18" s="360">
        <f>'10) Fluxo de Caixa'!F46</f>
        <v>0</v>
      </c>
    </row>
    <row r="19" spans="1:6">
      <c r="A19" s="358" t="s">
        <v>242</v>
      </c>
      <c r="B19" s="401">
        <f>'10) Fluxo de Caixa'!B47</f>
        <v>0</v>
      </c>
      <c r="C19" s="359">
        <f>'10) Fluxo de Caixa'!C47</f>
        <v>0</v>
      </c>
      <c r="D19" s="359">
        <f>'10) Fluxo de Caixa'!D47</f>
        <v>0</v>
      </c>
      <c r="E19" s="359">
        <f>'10) Fluxo de Caixa'!E47</f>
        <v>0</v>
      </c>
      <c r="F19" s="360">
        <f>'10) Fluxo de Caixa'!F47</f>
        <v>0</v>
      </c>
    </row>
    <row r="20" spans="1:6">
      <c r="A20" s="358" t="s">
        <v>243</v>
      </c>
      <c r="B20" s="401">
        <f>'10) Fluxo de Caixa'!B48</f>
        <v>0</v>
      </c>
      <c r="C20" s="359">
        <f>'10) Fluxo de Caixa'!C48</f>
        <v>0</v>
      </c>
      <c r="D20" s="359">
        <f>'10) Fluxo de Caixa'!D48</f>
        <v>0</v>
      </c>
      <c r="E20" s="359">
        <f>'10) Fluxo de Caixa'!E48</f>
        <v>0</v>
      </c>
      <c r="F20" s="360">
        <f>'10) Fluxo de Caixa'!F48</f>
        <v>0</v>
      </c>
    </row>
    <row r="21" spans="1:6">
      <c r="A21" s="361" t="s">
        <v>244</v>
      </c>
      <c r="B21" s="401">
        <f>'10) Fluxo de Caixa'!B49</f>
        <v>0</v>
      </c>
      <c r="C21" s="359">
        <f>'10) Fluxo de Caixa'!C49</f>
        <v>0</v>
      </c>
      <c r="D21" s="359">
        <f>'10) Fluxo de Caixa'!D49</f>
        <v>0</v>
      </c>
      <c r="E21" s="359">
        <f>'10) Fluxo de Caixa'!E49</f>
        <v>0</v>
      </c>
      <c r="F21" s="360">
        <f>'10) Fluxo de Caixa'!F49</f>
        <v>0</v>
      </c>
    </row>
    <row r="22" spans="1:6">
      <c r="A22" s="361" t="s">
        <v>245</v>
      </c>
      <c r="B22" s="401">
        <f>'10) Fluxo de Caixa'!B50</f>
        <v>0</v>
      </c>
      <c r="C22" s="359">
        <f>'10) Fluxo de Caixa'!C50</f>
        <v>0</v>
      </c>
      <c r="D22" s="359">
        <f>'10) Fluxo de Caixa'!D50</f>
        <v>0</v>
      </c>
      <c r="E22" s="359">
        <f>'10) Fluxo de Caixa'!E50</f>
        <v>0</v>
      </c>
      <c r="F22" s="360">
        <f>'10) Fluxo de Caixa'!F50</f>
        <v>0</v>
      </c>
    </row>
    <row r="23" spans="1:6">
      <c r="A23" s="373" t="s">
        <v>246</v>
      </c>
      <c r="B23" s="402">
        <f>SUM(B18:B22)</f>
        <v>0</v>
      </c>
      <c r="C23" s="374">
        <f>SUM(C18:C22)</f>
        <v>0</v>
      </c>
      <c r="D23" s="374">
        <f>SUM(D18:D22)</f>
        <v>0</v>
      </c>
      <c r="E23" s="374">
        <f>SUM(E18:E22)</f>
        <v>0</v>
      </c>
      <c r="F23" s="375">
        <f>SUM(F18:F22)</f>
        <v>0</v>
      </c>
    </row>
    <row r="24" spans="1:6">
      <c r="A24" s="364"/>
      <c r="B24" s="404"/>
      <c r="C24" s="365"/>
      <c r="D24" s="365"/>
      <c r="E24" s="365"/>
      <c r="F24" s="366"/>
    </row>
    <row r="25" spans="1:6">
      <c r="A25" s="376" t="s">
        <v>247</v>
      </c>
      <c r="B25" s="405">
        <f>SUM(B16,B23)</f>
        <v>0</v>
      </c>
      <c r="C25" s="377">
        <f>SUM(C16,C23)</f>
        <v>0</v>
      </c>
      <c r="D25" s="377">
        <f>SUM(D16,D23)</f>
        <v>0</v>
      </c>
      <c r="E25" s="377">
        <f>SUM(E16,E23)</f>
        <v>0</v>
      </c>
      <c r="F25" s="378">
        <f>SUM(F16,F23)</f>
        <v>0</v>
      </c>
    </row>
    <row r="28" spans="1:6" ht="18.75">
      <c r="A28" s="372" t="s">
        <v>154</v>
      </c>
    </row>
  </sheetData>
  <sheetProtection sheet="1" objects="1" scenarios="1" formatCells="0" formatColumns="0" formatRows="0"/>
  <phoneticPr fontId="0" type="noConversion"/>
  <pageMargins left="0.70866141732283472" right="0.70866141732283472" top="0.74803149606299213" bottom="0.74803149606299213" header="0.31496062992125984" footer="0.31496062992125984"/>
  <pageSetup paperSize="9" scale="77"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BK35"/>
  <sheetViews>
    <sheetView topLeftCell="A10" workbookViewId="0">
      <selection activeCell="C13" sqref="C13"/>
    </sheetView>
  </sheetViews>
  <sheetFormatPr defaultColWidth="11.42578125" defaultRowHeight="14.25"/>
  <cols>
    <col min="1" max="1" width="42.85546875" style="138" customWidth="1"/>
    <col min="2" max="2" width="16.7109375" style="137" customWidth="1"/>
    <col min="3" max="3" width="23.140625" style="137" customWidth="1"/>
    <col min="4" max="63" width="16.7109375" style="137" customWidth="1"/>
    <col min="64" max="65" width="15" style="137" bestFit="1" customWidth="1"/>
    <col min="66" max="16384" width="11.42578125" style="137"/>
  </cols>
  <sheetData>
    <row r="1" spans="1:63" ht="26.25" thickBot="1">
      <c r="A1" s="133" t="s">
        <v>248</v>
      </c>
      <c r="B1" s="134"/>
      <c r="C1" s="134"/>
      <c r="D1" s="134"/>
      <c r="E1" s="135"/>
      <c r="F1" s="136"/>
      <c r="G1" s="135"/>
      <c r="H1" s="135"/>
      <c r="I1" s="135"/>
      <c r="J1" s="135"/>
      <c r="K1" s="135"/>
      <c r="L1" s="135"/>
      <c r="M1" s="135"/>
    </row>
    <row r="2" spans="1:63" ht="15" thickTop="1">
      <c r="B2" s="138"/>
      <c r="C2" s="138"/>
      <c r="D2" s="138"/>
    </row>
    <row r="3" spans="1:63">
      <c r="A3" s="698" t="s">
        <v>249</v>
      </c>
      <c r="B3" s="698"/>
      <c r="C3" s="698"/>
      <c r="D3" s="698"/>
    </row>
    <row r="4" spans="1:63">
      <c r="A4" s="698"/>
      <c r="B4" s="698"/>
      <c r="C4" s="698"/>
      <c r="D4" s="698"/>
    </row>
    <row r="5" spans="1:63">
      <c r="A5" s="698" t="s">
        <v>250</v>
      </c>
      <c r="B5" s="698"/>
      <c r="C5" s="698"/>
      <c r="D5" s="698"/>
    </row>
    <row r="6" spans="1:63">
      <c r="A6" s="698"/>
      <c r="B6" s="698"/>
      <c r="C6" s="698"/>
      <c r="D6" s="698"/>
    </row>
    <row r="7" spans="1:63">
      <c r="A7" s="347" t="s">
        <v>251</v>
      </c>
      <c r="B7" s="446"/>
      <c r="C7" s="446"/>
      <c r="D7" s="446"/>
    </row>
    <row r="8" spans="1:63" ht="12.95" customHeight="1">
      <c r="A8" s="698" t="s">
        <v>252</v>
      </c>
      <c r="B8" s="698"/>
      <c r="C8" s="698"/>
      <c r="D8" s="698"/>
    </row>
    <row r="9" spans="1:63">
      <c r="A9" s="698"/>
      <c r="B9" s="698"/>
      <c r="C9" s="698"/>
      <c r="D9" s="698"/>
    </row>
    <row r="10" spans="1:63">
      <c r="A10" s="698"/>
      <c r="B10" s="698"/>
      <c r="C10" s="698"/>
      <c r="D10" s="698"/>
    </row>
    <row r="11" spans="1:63" ht="21" thickBot="1">
      <c r="A11" s="139" t="s">
        <v>253</v>
      </c>
      <c r="D11" s="18" t="s">
        <v>254</v>
      </c>
      <c r="E11" s="140"/>
    </row>
    <row r="12" spans="1:63" s="146" customFormat="1" ht="26.25" thickTop="1">
      <c r="A12" s="141" t="s">
        <v>255</v>
      </c>
      <c r="B12" s="142" t="s">
        <v>256</v>
      </c>
      <c r="C12" s="143" t="s">
        <v>257</v>
      </c>
      <c r="D12" s="144" t="s">
        <v>258</v>
      </c>
      <c r="E12" s="145" t="s">
        <v>259</v>
      </c>
      <c r="F12" s="145" t="s">
        <v>260</v>
      </c>
      <c r="G12" s="145" t="s">
        <v>261</v>
      </c>
      <c r="H12" s="145" t="s">
        <v>262</v>
      </c>
      <c r="I12" s="145" t="s">
        <v>263</v>
      </c>
      <c r="J12" s="145" t="s">
        <v>264</v>
      </c>
      <c r="K12" s="145" t="s">
        <v>265</v>
      </c>
      <c r="L12" s="145" t="s">
        <v>266</v>
      </c>
      <c r="M12" s="145" t="s">
        <v>267</v>
      </c>
      <c r="N12" s="145" t="s">
        <v>268</v>
      </c>
      <c r="O12" s="145" t="s">
        <v>269</v>
      </c>
      <c r="P12" s="145" t="s">
        <v>270</v>
      </c>
      <c r="Q12" s="145" t="s">
        <v>271</v>
      </c>
      <c r="R12" s="145" t="s">
        <v>272</v>
      </c>
      <c r="S12" s="145" t="s">
        <v>273</v>
      </c>
      <c r="T12" s="145" t="s">
        <v>274</v>
      </c>
      <c r="U12" s="145" t="s">
        <v>275</v>
      </c>
      <c r="V12" s="145" t="s">
        <v>276</v>
      </c>
      <c r="W12" s="145" t="s">
        <v>277</v>
      </c>
      <c r="X12" s="145" t="s">
        <v>278</v>
      </c>
      <c r="Y12" s="145" t="s">
        <v>279</v>
      </c>
      <c r="Z12" s="145" t="s">
        <v>280</v>
      </c>
      <c r="AA12" s="145" t="s">
        <v>281</v>
      </c>
      <c r="AB12" s="145" t="s">
        <v>282</v>
      </c>
      <c r="AC12" s="145" t="s">
        <v>283</v>
      </c>
      <c r="AD12" s="145" t="s">
        <v>284</v>
      </c>
      <c r="AE12" s="145" t="s">
        <v>285</v>
      </c>
      <c r="AF12" s="145" t="s">
        <v>286</v>
      </c>
      <c r="AG12" s="145" t="s">
        <v>287</v>
      </c>
      <c r="AH12" s="145" t="s">
        <v>288</v>
      </c>
      <c r="AI12" s="145" t="s">
        <v>289</v>
      </c>
      <c r="AJ12" s="145" t="s">
        <v>290</v>
      </c>
      <c r="AK12" s="145" t="s">
        <v>291</v>
      </c>
      <c r="AL12" s="145" t="s">
        <v>292</v>
      </c>
      <c r="AM12" s="145" t="s">
        <v>293</v>
      </c>
      <c r="AN12" s="145" t="s">
        <v>294</v>
      </c>
      <c r="AO12" s="145" t="s">
        <v>295</v>
      </c>
      <c r="AP12" s="145" t="s">
        <v>296</v>
      </c>
      <c r="AQ12" s="145" t="s">
        <v>297</v>
      </c>
      <c r="AR12" s="145" t="s">
        <v>298</v>
      </c>
      <c r="AS12" s="145" t="s">
        <v>299</v>
      </c>
      <c r="AT12" s="145" t="s">
        <v>300</v>
      </c>
      <c r="AU12" s="145" t="s">
        <v>301</v>
      </c>
      <c r="AV12" s="145" t="s">
        <v>302</v>
      </c>
      <c r="AW12" s="145" t="s">
        <v>303</v>
      </c>
      <c r="AX12" s="145" t="s">
        <v>304</v>
      </c>
      <c r="AY12" s="145" t="s">
        <v>305</v>
      </c>
      <c r="AZ12" s="145" t="s">
        <v>306</v>
      </c>
      <c r="BA12" s="145" t="s">
        <v>307</v>
      </c>
      <c r="BB12" s="145" t="s">
        <v>308</v>
      </c>
      <c r="BC12" s="145" t="s">
        <v>309</v>
      </c>
      <c r="BD12" s="145" t="s">
        <v>310</v>
      </c>
      <c r="BE12" s="145" t="s">
        <v>311</v>
      </c>
      <c r="BF12" s="145" t="s">
        <v>312</v>
      </c>
      <c r="BG12" s="145" t="s">
        <v>313</v>
      </c>
      <c r="BH12" s="145" t="s">
        <v>314</v>
      </c>
      <c r="BI12" s="145" t="s">
        <v>315</v>
      </c>
      <c r="BJ12" s="145" t="s">
        <v>316</v>
      </c>
      <c r="BK12" s="145" t="s">
        <v>317</v>
      </c>
    </row>
    <row r="13" spans="1:63" s="146" customFormat="1" ht="15" customHeight="1" thickBot="1">
      <c r="A13" s="435"/>
      <c r="B13" s="436"/>
      <c r="C13" s="440"/>
      <c r="D13" s="147">
        <f t="shared" ref="D13:O26" si="0">IF($C13&gt;=1,$B13/($C13*12),0)</f>
        <v>0</v>
      </c>
      <c r="E13" s="148">
        <f t="shared" si="0"/>
        <v>0</v>
      </c>
      <c r="F13" s="148">
        <f t="shared" si="0"/>
        <v>0</v>
      </c>
      <c r="G13" s="148">
        <f t="shared" si="0"/>
        <v>0</v>
      </c>
      <c r="H13" s="148">
        <f t="shared" si="0"/>
        <v>0</v>
      </c>
      <c r="I13" s="148">
        <f t="shared" si="0"/>
        <v>0</v>
      </c>
      <c r="J13" s="148">
        <f t="shared" si="0"/>
        <v>0</v>
      </c>
      <c r="K13" s="148">
        <f t="shared" si="0"/>
        <v>0</v>
      </c>
      <c r="L13" s="148">
        <f t="shared" si="0"/>
        <v>0</v>
      </c>
      <c r="M13" s="148">
        <f t="shared" si="0"/>
        <v>0</v>
      </c>
      <c r="N13" s="148">
        <f t="shared" si="0"/>
        <v>0</v>
      </c>
      <c r="O13" s="148">
        <f t="shared" si="0"/>
        <v>0</v>
      </c>
      <c r="P13" s="148">
        <f t="shared" ref="P13:AA26" si="1">IF($C13&gt;=2,$B13/($C13*12),0)</f>
        <v>0</v>
      </c>
      <c r="Q13" s="148">
        <f t="shared" si="1"/>
        <v>0</v>
      </c>
      <c r="R13" s="148">
        <f t="shared" si="1"/>
        <v>0</v>
      </c>
      <c r="S13" s="148">
        <f t="shared" si="1"/>
        <v>0</v>
      </c>
      <c r="T13" s="148">
        <f t="shared" si="1"/>
        <v>0</v>
      </c>
      <c r="U13" s="148">
        <f t="shared" si="1"/>
        <v>0</v>
      </c>
      <c r="V13" s="148">
        <f t="shared" si="1"/>
        <v>0</v>
      </c>
      <c r="W13" s="148">
        <f t="shared" si="1"/>
        <v>0</v>
      </c>
      <c r="X13" s="148">
        <f t="shared" si="1"/>
        <v>0</v>
      </c>
      <c r="Y13" s="148">
        <f t="shared" si="1"/>
        <v>0</v>
      </c>
      <c r="Z13" s="148">
        <f t="shared" si="1"/>
        <v>0</v>
      </c>
      <c r="AA13" s="148">
        <f t="shared" si="1"/>
        <v>0</v>
      </c>
      <c r="AB13" s="148">
        <f t="shared" ref="AB13:AM26" si="2">IF($C13&gt;=3,$B13/($C13*12),0)</f>
        <v>0</v>
      </c>
      <c r="AC13" s="148">
        <f t="shared" si="2"/>
        <v>0</v>
      </c>
      <c r="AD13" s="148">
        <f t="shared" si="2"/>
        <v>0</v>
      </c>
      <c r="AE13" s="148">
        <f t="shared" si="2"/>
        <v>0</v>
      </c>
      <c r="AF13" s="148">
        <f t="shared" si="2"/>
        <v>0</v>
      </c>
      <c r="AG13" s="148">
        <f t="shared" si="2"/>
        <v>0</v>
      </c>
      <c r="AH13" s="148">
        <f t="shared" si="2"/>
        <v>0</v>
      </c>
      <c r="AI13" s="148">
        <f t="shared" si="2"/>
        <v>0</v>
      </c>
      <c r="AJ13" s="148">
        <f t="shared" si="2"/>
        <v>0</v>
      </c>
      <c r="AK13" s="148">
        <f t="shared" si="2"/>
        <v>0</v>
      </c>
      <c r="AL13" s="148">
        <f t="shared" si="2"/>
        <v>0</v>
      </c>
      <c r="AM13" s="148">
        <f t="shared" si="2"/>
        <v>0</v>
      </c>
      <c r="AN13" s="148">
        <f t="shared" ref="AN13:AY26" si="3">IF($C13&gt;=4,$B13/($C13*12),0)</f>
        <v>0</v>
      </c>
      <c r="AO13" s="148">
        <f t="shared" si="3"/>
        <v>0</v>
      </c>
      <c r="AP13" s="148">
        <f t="shared" si="3"/>
        <v>0</v>
      </c>
      <c r="AQ13" s="148">
        <f t="shared" si="3"/>
        <v>0</v>
      </c>
      <c r="AR13" s="148">
        <f t="shared" si="3"/>
        <v>0</v>
      </c>
      <c r="AS13" s="148">
        <f t="shared" si="3"/>
        <v>0</v>
      </c>
      <c r="AT13" s="148">
        <f t="shared" si="3"/>
        <v>0</v>
      </c>
      <c r="AU13" s="148">
        <f t="shared" si="3"/>
        <v>0</v>
      </c>
      <c r="AV13" s="148">
        <f t="shared" si="3"/>
        <v>0</v>
      </c>
      <c r="AW13" s="148">
        <f t="shared" si="3"/>
        <v>0</v>
      </c>
      <c r="AX13" s="148">
        <f t="shared" si="3"/>
        <v>0</v>
      </c>
      <c r="AY13" s="148">
        <f t="shared" si="3"/>
        <v>0</v>
      </c>
      <c r="AZ13" s="148">
        <f t="shared" ref="AZ13:BK26" si="4">IF($C13&gt;=5,$B13/($C13*12),0)</f>
        <v>0</v>
      </c>
      <c r="BA13" s="148">
        <f t="shared" si="4"/>
        <v>0</v>
      </c>
      <c r="BB13" s="148">
        <f t="shared" si="4"/>
        <v>0</v>
      </c>
      <c r="BC13" s="148">
        <f t="shared" si="4"/>
        <v>0</v>
      </c>
      <c r="BD13" s="148">
        <f t="shared" si="4"/>
        <v>0</v>
      </c>
      <c r="BE13" s="148">
        <f t="shared" si="4"/>
        <v>0</v>
      </c>
      <c r="BF13" s="148">
        <f t="shared" si="4"/>
        <v>0</v>
      </c>
      <c r="BG13" s="148">
        <f t="shared" si="4"/>
        <v>0</v>
      </c>
      <c r="BH13" s="148">
        <f t="shared" si="4"/>
        <v>0</v>
      </c>
      <c r="BI13" s="148">
        <f t="shared" si="4"/>
        <v>0</v>
      </c>
      <c r="BJ13" s="148">
        <f t="shared" si="4"/>
        <v>0</v>
      </c>
      <c r="BK13" s="148">
        <f t="shared" si="4"/>
        <v>0</v>
      </c>
    </row>
    <row r="14" spans="1:63" s="146" customFormat="1" ht="15" customHeight="1" thickBot="1">
      <c r="A14" s="435"/>
      <c r="B14" s="436"/>
      <c r="C14" s="441"/>
      <c r="D14" s="147">
        <f t="shared" si="0"/>
        <v>0</v>
      </c>
      <c r="E14" s="148">
        <f t="shared" si="0"/>
        <v>0</v>
      </c>
      <c r="F14" s="148">
        <f t="shared" si="0"/>
        <v>0</v>
      </c>
      <c r="G14" s="148">
        <f t="shared" si="0"/>
        <v>0</v>
      </c>
      <c r="H14" s="148">
        <f t="shared" si="0"/>
        <v>0</v>
      </c>
      <c r="I14" s="148">
        <f t="shared" si="0"/>
        <v>0</v>
      </c>
      <c r="J14" s="148">
        <f t="shared" si="0"/>
        <v>0</v>
      </c>
      <c r="K14" s="148">
        <f t="shared" si="0"/>
        <v>0</v>
      </c>
      <c r="L14" s="148">
        <f t="shared" si="0"/>
        <v>0</v>
      </c>
      <c r="M14" s="148">
        <f t="shared" si="0"/>
        <v>0</v>
      </c>
      <c r="N14" s="148">
        <f t="shared" si="0"/>
        <v>0</v>
      </c>
      <c r="O14" s="148">
        <f t="shared" si="0"/>
        <v>0</v>
      </c>
      <c r="P14" s="148">
        <f t="shared" si="1"/>
        <v>0</v>
      </c>
      <c r="Q14" s="148">
        <f t="shared" si="1"/>
        <v>0</v>
      </c>
      <c r="R14" s="148">
        <f t="shared" si="1"/>
        <v>0</v>
      </c>
      <c r="S14" s="148">
        <f t="shared" si="1"/>
        <v>0</v>
      </c>
      <c r="T14" s="148">
        <f t="shared" si="1"/>
        <v>0</v>
      </c>
      <c r="U14" s="148">
        <f t="shared" si="1"/>
        <v>0</v>
      </c>
      <c r="V14" s="148">
        <f t="shared" si="1"/>
        <v>0</v>
      </c>
      <c r="W14" s="148">
        <f t="shared" si="1"/>
        <v>0</v>
      </c>
      <c r="X14" s="148">
        <f t="shared" si="1"/>
        <v>0</v>
      </c>
      <c r="Y14" s="148">
        <f t="shared" si="1"/>
        <v>0</v>
      </c>
      <c r="Z14" s="148">
        <f t="shared" si="1"/>
        <v>0</v>
      </c>
      <c r="AA14" s="148">
        <f t="shared" si="1"/>
        <v>0</v>
      </c>
      <c r="AB14" s="148">
        <f t="shared" si="2"/>
        <v>0</v>
      </c>
      <c r="AC14" s="148">
        <f t="shared" si="2"/>
        <v>0</v>
      </c>
      <c r="AD14" s="148">
        <f t="shared" si="2"/>
        <v>0</v>
      </c>
      <c r="AE14" s="148">
        <f t="shared" si="2"/>
        <v>0</v>
      </c>
      <c r="AF14" s="148">
        <f t="shared" si="2"/>
        <v>0</v>
      </c>
      <c r="AG14" s="148">
        <f t="shared" si="2"/>
        <v>0</v>
      </c>
      <c r="AH14" s="148">
        <f t="shared" si="2"/>
        <v>0</v>
      </c>
      <c r="AI14" s="148">
        <f t="shared" si="2"/>
        <v>0</v>
      </c>
      <c r="AJ14" s="148">
        <f t="shared" si="2"/>
        <v>0</v>
      </c>
      <c r="AK14" s="148">
        <f t="shared" si="2"/>
        <v>0</v>
      </c>
      <c r="AL14" s="148">
        <f t="shared" si="2"/>
        <v>0</v>
      </c>
      <c r="AM14" s="148">
        <f t="shared" si="2"/>
        <v>0</v>
      </c>
      <c r="AN14" s="148">
        <f t="shared" si="3"/>
        <v>0</v>
      </c>
      <c r="AO14" s="148">
        <f t="shared" si="3"/>
        <v>0</v>
      </c>
      <c r="AP14" s="148">
        <f t="shared" si="3"/>
        <v>0</v>
      </c>
      <c r="AQ14" s="148">
        <f t="shared" si="3"/>
        <v>0</v>
      </c>
      <c r="AR14" s="148">
        <f t="shared" si="3"/>
        <v>0</v>
      </c>
      <c r="AS14" s="148">
        <f t="shared" si="3"/>
        <v>0</v>
      </c>
      <c r="AT14" s="148">
        <f t="shared" si="3"/>
        <v>0</v>
      </c>
      <c r="AU14" s="148">
        <f t="shared" si="3"/>
        <v>0</v>
      </c>
      <c r="AV14" s="148">
        <f t="shared" si="3"/>
        <v>0</v>
      </c>
      <c r="AW14" s="148">
        <f t="shared" si="3"/>
        <v>0</v>
      </c>
      <c r="AX14" s="148">
        <f t="shared" si="3"/>
        <v>0</v>
      </c>
      <c r="AY14" s="148">
        <f t="shared" si="3"/>
        <v>0</v>
      </c>
      <c r="AZ14" s="148">
        <f t="shared" si="4"/>
        <v>0</v>
      </c>
      <c r="BA14" s="148">
        <f t="shared" si="4"/>
        <v>0</v>
      </c>
      <c r="BB14" s="148">
        <f t="shared" si="4"/>
        <v>0</v>
      </c>
      <c r="BC14" s="148">
        <f t="shared" si="4"/>
        <v>0</v>
      </c>
      <c r="BD14" s="148">
        <f t="shared" si="4"/>
        <v>0</v>
      </c>
      <c r="BE14" s="148">
        <f t="shared" si="4"/>
        <v>0</v>
      </c>
      <c r="BF14" s="148">
        <f t="shared" si="4"/>
        <v>0</v>
      </c>
      <c r="BG14" s="148">
        <f t="shared" si="4"/>
        <v>0</v>
      </c>
      <c r="BH14" s="148">
        <f t="shared" si="4"/>
        <v>0</v>
      </c>
      <c r="BI14" s="148">
        <f t="shared" si="4"/>
        <v>0</v>
      </c>
      <c r="BJ14" s="148">
        <f t="shared" si="4"/>
        <v>0</v>
      </c>
      <c r="BK14" s="148">
        <f t="shared" si="4"/>
        <v>0</v>
      </c>
    </row>
    <row r="15" spans="1:63" s="146" customFormat="1" ht="15" customHeight="1" thickBot="1">
      <c r="A15" s="435"/>
      <c r="B15" s="436"/>
      <c r="C15" s="441"/>
      <c r="D15" s="147">
        <f t="shared" si="0"/>
        <v>0</v>
      </c>
      <c r="E15" s="148">
        <f t="shared" si="0"/>
        <v>0</v>
      </c>
      <c r="F15" s="148">
        <f t="shared" si="0"/>
        <v>0</v>
      </c>
      <c r="G15" s="148">
        <f t="shared" si="0"/>
        <v>0</v>
      </c>
      <c r="H15" s="148">
        <f t="shared" si="0"/>
        <v>0</v>
      </c>
      <c r="I15" s="148">
        <f t="shared" si="0"/>
        <v>0</v>
      </c>
      <c r="J15" s="148">
        <f t="shared" si="0"/>
        <v>0</v>
      </c>
      <c r="K15" s="148">
        <f t="shared" si="0"/>
        <v>0</v>
      </c>
      <c r="L15" s="148">
        <f t="shared" si="0"/>
        <v>0</v>
      </c>
      <c r="M15" s="148">
        <f t="shared" si="0"/>
        <v>0</v>
      </c>
      <c r="N15" s="148">
        <f t="shared" si="0"/>
        <v>0</v>
      </c>
      <c r="O15" s="148">
        <f t="shared" si="0"/>
        <v>0</v>
      </c>
      <c r="P15" s="148">
        <f t="shared" si="1"/>
        <v>0</v>
      </c>
      <c r="Q15" s="148">
        <f t="shared" si="1"/>
        <v>0</v>
      </c>
      <c r="R15" s="148">
        <f t="shared" si="1"/>
        <v>0</v>
      </c>
      <c r="S15" s="148">
        <f t="shared" si="1"/>
        <v>0</v>
      </c>
      <c r="T15" s="148">
        <f t="shared" si="1"/>
        <v>0</v>
      </c>
      <c r="U15" s="148">
        <f t="shared" si="1"/>
        <v>0</v>
      </c>
      <c r="V15" s="148">
        <f t="shared" si="1"/>
        <v>0</v>
      </c>
      <c r="W15" s="148">
        <f t="shared" si="1"/>
        <v>0</v>
      </c>
      <c r="X15" s="148">
        <f t="shared" si="1"/>
        <v>0</v>
      </c>
      <c r="Y15" s="148">
        <f t="shared" si="1"/>
        <v>0</v>
      </c>
      <c r="Z15" s="148">
        <f t="shared" si="1"/>
        <v>0</v>
      </c>
      <c r="AA15" s="148">
        <f t="shared" si="1"/>
        <v>0</v>
      </c>
      <c r="AB15" s="148">
        <f t="shared" si="2"/>
        <v>0</v>
      </c>
      <c r="AC15" s="148">
        <f t="shared" si="2"/>
        <v>0</v>
      </c>
      <c r="AD15" s="148">
        <f t="shared" si="2"/>
        <v>0</v>
      </c>
      <c r="AE15" s="148">
        <f t="shared" si="2"/>
        <v>0</v>
      </c>
      <c r="AF15" s="148">
        <f t="shared" si="2"/>
        <v>0</v>
      </c>
      <c r="AG15" s="148">
        <f t="shared" si="2"/>
        <v>0</v>
      </c>
      <c r="AH15" s="148">
        <f t="shared" si="2"/>
        <v>0</v>
      </c>
      <c r="AI15" s="148">
        <f t="shared" si="2"/>
        <v>0</v>
      </c>
      <c r="AJ15" s="148">
        <f t="shared" si="2"/>
        <v>0</v>
      </c>
      <c r="AK15" s="148">
        <f t="shared" si="2"/>
        <v>0</v>
      </c>
      <c r="AL15" s="148">
        <f t="shared" si="2"/>
        <v>0</v>
      </c>
      <c r="AM15" s="148">
        <f t="shared" si="2"/>
        <v>0</v>
      </c>
      <c r="AN15" s="148">
        <f t="shared" si="3"/>
        <v>0</v>
      </c>
      <c r="AO15" s="148">
        <f t="shared" si="3"/>
        <v>0</v>
      </c>
      <c r="AP15" s="148">
        <f t="shared" si="3"/>
        <v>0</v>
      </c>
      <c r="AQ15" s="148">
        <f t="shared" si="3"/>
        <v>0</v>
      </c>
      <c r="AR15" s="148">
        <f t="shared" si="3"/>
        <v>0</v>
      </c>
      <c r="AS15" s="148">
        <f t="shared" si="3"/>
        <v>0</v>
      </c>
      <c r="AT15" s="148">
        <f t="shared" si="3"/>
        <v>0</v>
      </c>
      <c r="AU15" s="148">
        <f t="shared" si="3"/>
        <v>0</v>
      </c>
      <c r="AV15" s="148">
        <f t="shared" si="3"/>
        <v>0</v>
      </c>
      <c r="AW15" s="148">
        <f t="shared" si="3"/>
        <v>0</v>
      </c>
      <c r="AX15" s="148">
        <f t="shared" si="3"/>
        <v>0</v>
      </c>
      <c r="AY15" s="148">
        <f t="shared" si="3"/>
        <v>0</v>
      </c>
      <c r="AZ15" s="148">
        <f t="shared" si="4"/>
        <v>0</v>
      </c>
      <c r="BA15" s="148">
        <f t="shared" si="4"/>
        <v>0</v>
      </c>
      <c r="BB15" s="148">
        <f t="shared" si="4"/>
        <v>0</v>
      </c>
      <c r="BC15" s="148">
        <f t="shared" si="4"/>
        <v>0</v>
      </c>
      <c r="BD15" s="148">
        <f t="shared" si="4"/>
        <v>0</v>
      </c>
      <c r="BE15" s="148">
        <f t="shared" si="4"/>
        <v>0</v>
      </c>
      <c r="BF15" s="148">
        <f t="shared" si="4"/>
        <v>0</v>
      </c>
      <c r="BG15" s="148">
        <f t="shared" si="4"/>
        <v>0</v>
      </c>
      <c r="BH15" s="148">
        <f t="shared" si="4"/>
        <v>0</v>
      </c>
      <c r="BI15" s="148">
        <f t="shared" si="4"/>
        <v>0</v>
      </c>
      <c r="BJ15" s="148">
        <f t="shared" si="4"/>
        <v>0</v>
      </c>
      <c r="BK15" s="148">
        <f t="shared" si="4"/>
        <v>0</v>
      </c>
    </row>
    <row r="16" spans="1:63" s="146" customFormat="1" ht="15" customHeight="1" thickBot="1">
      <c r="A16" s="435"/>
      <c r="B16" s="437"/>
      <c r="C16" s="441"/>
      <c r="D16" s="147">
        <f t="shared" si="0"/>
        <v>0</v>
      </c>
      <c r="E16" s="148">
        <f t="shared" si="0"/>
        <v>0</v>
      </c>
      <c r="F16" s="148">
        <f t="shared" si="0"/>
        <v>0</v>
      </c>
      <c r="G16" s="148">
        <f t="shared" si="0"/>
        <v>0</v>
      </c>
      <c r="H16" s="148">
        <f t="shared" si="0"/>
        <v>0</v>
      </c>
      <c r="I16" s="148">
        <f t="shared" si="0"/>
        <v>0</v>
      </c>
      <c r="J16" s="148">
        <f t="shared" si="0"/>
        <v>0</v>
      </c>
      <c r="K16" s="148">
        <f t="shared" si="0"/>
        <v>0</v>
      </c>
      <c r="L16" s="148">
        <f t="shared" si="0"/>
        <v>0</v>
      </c>
      <c r="M16" s="148">
        <f t="shared" si="0"/>
        <v>0</v>
      </c>
      <c r="N16" s="148">
        <f t="shared" si="0"/>
        <v>0</v>
      </c>
      <c r="O16" s="148">
        <f t="shared" si="0"/>
        <v>0</v>
      </c>
      <c r="P16" s="148">
        <f t="shared" si="1"/>
        <v>0</v>
      </c>
      <c r="Q16" s="148">
        <f t="shared" si="1"/>
        <v>0</v>
      </c>
      <c r="R16" s="148">
        <f t="shared" si="1"/>
        <v>0</v>
      </c>
      <c r="S16" s="148">
        <f t="shared" si="1"/>
        <v>0</v>
      </c>
      <c r="T16" s="148">
        <f t="shared" si="1"/>
        <v>0</v>
      </c>
      <c r="U16" s="148">
        <f t="shared" si="1"/>
        <v>0</v>
      </c>
      <c r="V16" s="148">
        <f t="shared" si="1"/>
        <v>0</v>
      </c>
      <c r="W16" s="148">
        <f t="shared" si="1"/>
        <v>0</v>
      </c>
      <c r="X16" s="148">
        <f t="shared" si="1"/>
        <v>0</v>
      </c>
      <c r="Y16" s="148">
        <f t="shared" si="1"/>
        <v>0</v>
      </c>
      <c r="Z16" s="148">
        <f t="shared" si="1"/>
        <v>0</v>
      </c>
      <c r="AA16" s="148">
        <f t="shared" si="1"/>
        <v>0</v>
      </c>
      <c r="AB16" s="148">
        <f t="shared" si="2"/>
        <v>0</v>
      </c>
      <c r="AC16" s="148">
        <f t="shared" si="2"/>
        <v>0</v>
      </c>
      <c r="AD16" s="148">
        <f t="shared" si="2"/>
        <v>0</v>
      </c>
      <c r="AE16" s="148">
        <f t="shared" si="2"/>
        <v>0</v>
      </c>
      <c r="AF16" s="148">
        <f t="shared" si="2"/>
        <v>0</v>
      </c>
      <c r="AG16" s="148">
        <f t="shared" si="2"/>
        <v>0</v>
      </c>
      <c r="AH16" s="148">
        <f t="shared" si="2"/>
        <v>0</v>
      </c>
      <c r="AI16" s="148">
        <f t="shared" si="2"/>
        <v>0</v>
      </c>
      <c r="AJ16" s="148">
        <f t="shared" si="2"/>
        <v>0</v>
      </c>
      <c r="AK16" s="148">
        <f t="shared" si="2"/>
        <v>0</v>
      </c>
      <c r="AL16" s="148">
        <f t="shared" si="2"/>
        <v>0</v>
      </c>
      <c r="AM16" s="148">
        <f t="shared" si="2"/>
        <v>0</v>
      </c>
      <c r="AN16" s="148">
        <f t="shared" si="3"/>
        <v>0</v>
      </c>
      <c r="AO16" s="148">
        <f t="shared" si="3"/>
        <v>0</v>
      </c>
      <c r="AP16" s="148">
        <f t="shared" si="3"/>
        <v>0</v>
      </c>
      <c r="AQ16" s="148">
        <f t="shared" si="3"/>
        <v>0</v>
      </c>
      <c r="AR16" s="148">
        <f t="shared" si="3"/>
        <v>0</v>
      </c>
      <c r="AS16" s="148">
        <f t="shared" si="3"/>
        <v>0</v>
      </c>
      <c r="AT16" s="148">
        <f t="shared" si="3"/>
        <v>0</v>
      </c>
      <c r="AU16" s="148">
        <f t="shared" si="3"/>
        <v>0</v>
      </c>
      <c r="AV16" s="148">
        <f t="shared" si="3"/>
        <v>0</v>
      </c>
      <c r="AW16" s="148">
        <f t="shared" si="3"/>
        <v>0</v>
      </c>
      <c r="AX16" s="148">
        <f t="shared" si="3"/>
        <v>0</v>
      </c>
      <c r="AY16" s="148">
        <f t="shared" si="3"/>
        <v>0</v>
      </c>
      <c r="AZ16" s="148">
        <f t="shared" si="4"/>
        <v>0</v>
      </c>
      <c r="BA16" s="148">
        <f t="shared" si="4"/>
        <v>0</v>
      </c>
      <c r="BB16" s="148">
        <f t="shared" si="4"/>
        <v>0</v>
      </c>
      <c r="BC16" s="148">
        <f t="shared" si="4"/>
        <v>0</v>
      </c>
      <c r="BD16" s="148">
        <f t="shared" si="4"/>
        <v>0</v>
      </c>
      <c r="BE16" s="148">
        <f t="shared" si="4"/>
        <v>0</v>
      </c>
      <c r="BF16" s="148">
        <f t="shared" si="4"/>
        <v>0</v>
      </c>
      <c r="BG16" s="148">
        <f t="shared" si="4"/>
        <v>0</v>
      </c>
      <c r="BH16" s="148">
        <f t="shared" si="4"/>
        <v>0</v>
      </c>
      <c r="BI16" s="148">
        <f t="shared" si="4"/>
        <v>0</v>
      </c>
      <c r="BJ16" s="148">
        <f t="shared" si="4"/>
        <v>0</v>
      </c>
      <c r="BK16" s="148">
        <f t="shared" si="4"/>
        <v>0</v>
      </c>
    </row>
    <row r="17" spans="1:63" s="146" customFormat="1" ht="15" customHeight="1" thickBot="1">
      <c r="A17" s="435"/>
      <c r="B17" s="437"/>
      <c r="C17" s="441"/>
      <c r="D17" s="147">
        <f t="shared" si="0"/>
        <v>0</v>
      </c>
      <c r="E17" s="148">
        <f t="shared" si="0"/>
        <v>0</v>
      </c>
      <c r="F17" s="148">
        <f t="shared" si="0"/>
        <v>0</v>
      </c>
      <c r="G17" s="148">
        <f t="shared" si="0"/>
        <v>0</v>
      </c>
      <c r="H17" s="148">
        <f t="shared" si="0"/>
        <v>0</v>
      </c>
      <c r="I17" s="148">
        <f t="shared" si="0"/>
        <v>0</v>
      </c>
      <c r="J17" s="148">
        <f t="shared" si="0"/>
        <v>0</v>
      </c>
      <c r="K17" s="148">
        <f t="shared" si="0"/>
        <v>0</v>
      </c>
      <c r="L17" s="148">
        <f t="shared" si="0"/>
        <v>0</v>
      </c>
      <c r="M17" s="148">
        <f t="shared" si="0"/>
        <v>0</v>
      </c>
      <c r="N17" s="148">
        <f t="shared" si="0"/>
        <v>0</v>
      </c>
      <c r="O17" s="148">
        <f t="shared" si="0"/>
        <v>0</v>
      </c>
      <c r="P17" s="148">
        <f t="shared" si="1"/>
        <v>0</v>
      </c>
      <c r="Q17" s="148">
        <f t="shared" si="1"/>
        <v>0</v>
      </c>
      <c r="R17" s="148">
        <f t="shared" si="1"/>
        <v>0</v>
      </c>
      <c r="S17" s="148">
        <f t="shared" si="1"/>
        <v>0</v>
      </c>
      <c r="T17" s="148">
        <f t="shared" si="1"/>
        <v>0</v>
      </c>
      <c r="U17" s="148">
        <f t="shared" si="1"/>
        <v>0</v>
      </c>
      <c r="V17" s="148">
        <f t="shared" si="1"/>
        <v>0</v>
      </c>
      <c r="W17" s="148">
        <f t="shared" si="1"/>
        <v>0</v>
      </c>
      <c r="X17" s="148">
        <f t="shared" si="1"/>
        <v>0</v>
      </c>
      <c r="Y17" s="148">
        <f t="shared" si="1"/>
        <v>0</v>
      </c>
      <c r="Z17" s="148">
        <f t="shared" si="1"/>
        <v>0</v>
      </c>
      <c r="AA17" s="148">
        <f t="shared" si="1"/>
        <v>0</v>
      </c>
      <c r="AB17" s="148">
        <f t="shared" si="2"/>
        <v>0</v>
      </c>
      <c r="AC17" s="148">
        <f t="shared" si="2"/>
        <v>0</v>
      </c>
      <c r="AD17" s="148">
        <f t="shared" si="2"/>
        <v>0</v>
      </c>
      <c r="AE17" s="148">
        <f t="shared" si="2"/>
        <v>0</v>
      </c>
      <c r="AF17" s="148">
        <f t="shared" si="2"/>
        <v>0</v>
      </c>
      <c r="AG17" s="148">
        <f t="shared" si="2"/>
        <v>0</v>
      </c>
      <c r="AH17" s="148">
        <f t="shared" si="2"/>
        <v>0</v>
      </c>
      <c r="AI17" s="148">
        <f t="shared" si="2"/>
        <v>0</v>
      </c>
      <c r="AJ17" s="148">
        <f t="shared" si="2"/>
        <v>0</v>
      </c>
      <c r="AK17" s="148">
        <f t="shared" si="2"/>
        <v>0</v>
      </c>
      <c r="AL17" s="148">
        <f t="shared" si="2"/>
        <v>0</v>
      </c>
      <c r="AM17" s="148">
        <f t="shared" si="2"/>
        <v>0</v>
      </c>
      <c r="AN17" s="148">
        <f t="shared" si="3"/>
        <v>0</v>
      </c>
      <c r="AO17" s="148">
        <f t="shared" si="3"/>
        <v>0</v>
      </c>
      <c r="AP17" s="148">
        <f t="shared" si="3"/>
        <v>0</v>
      </c>
      <c r="AQ17" s="148">
        <f t="shared" si="3"/>
        <v>0</v>
      </c>
      <c r="AR17" s="148">
        <f t="shared" si="3"/>
        <v>0</v>
      </c>
      <c r="AS17" s="148">
        <f t="shared" si="3"/>
        <v>0</v>
      </c>
      <c r="AT17" s="148">
        <f t="shared" si="3"/>
        <v>0</v>
      </c>
      <c r="AU17" s="148">
        <f t="shared" si="3"/>
        <v>0</v>
      </c>
      <c r="AV17" s="148">
        <f t="shared" si="3"/>
        <v>0</v>
      </c>
      <c r="AW17" s="148">
        <f t="shared" si="3"/>
        <v>0</v>
      </c>
      <c r="AX17" s="148">
        <f t="shared" si="3"/>
        <v>0</v>
      </c>
      <c r="AY17" s="148">
        <f t="shared" si="3"/>
        <v>0</v>
      </c>
      <c r="AZ17" s="148">
        <f t="shared" si="4"/>
        <v>0</v>
      </c>
      <c r="BA17" s="148">
        <f t="shared" si="4"/>
        <v>0</v>
      </c>
      <c r="BB17" s="148">
        <f t="shared" si="4"/>
        <v>0</v>
      </c>
      <c r="BC17" s="148">
        <f t="shared" si="4"/>
        <v>0</v>
      </c>
      <c r="BD17" s="148">
        <f t="shared" si="4"/>
        <v>0</v>
      </c>
      <c r="BE17" s="148">
        <f t="shared" si="4"/>
        <v>0</v>
      </c>
      <c r="BF17" s="148">
        <f t="shared" si="4"/>
        <v>0</v>
      </c>
      <c r="BG17" s="148">
        <f t="shared" si="4"/>
        <v>0</v>
      </c>
      <c r="BH17" s="148">
        <f t="shared" si="4"/>
        <v>0</v>
      </c>
      <c r="BI17" s="148">
        <f t="shared" si="4"/>
        <v>0</v>
      </c>
      <c r="BJ17" s="148">
        <f t="shared" si="4"/>
        <v>0</v>
      </c>
      <c r="BK17" s="148">
        <f t="shared" si="4"/>
        <v>0</v>
      </c>
    </row>
    <row r="18" spans="1:63" s="146" customFormat="1" ht="15" customHeight="1" thickBot="1">
      <c r="A18" s="435"/>
      <c r="B18" s="436"/>
      <c r="C18" s="442"/>
      <c r="D18" s="147">
        <f t="shared" si="0"/>
        <v>0</v>
      </c>
      <c r="E18" s="148">
        <f t="shared" si="0"/>
        <v>0</v>
      </c>
      <c r="F18" s="148">
        <f t="shared" si="0"/>
        <v>0</v>
      </c>
      <c r="G18" s="148">
        <f t="shared" si="0"/>
        <v>0</v>
      </c>
      <c r="H18" s="148">
        <f t="shared" si="0"/>
        <v>0</v>
      </c>
      <c r="I18" s="148">
        <f t="shared" si="0"/>
        <v>0</v>
      </c>
      <c r="J18" s="148">
        <f t="shared" si="0"/>
        <v>0</v>
      </c>
      <c r="K18" s="148">
        <f t="shared" si="0"/>
        <v>0</v>
      </c>
      <c r="L18" s="148">
        <f t="shared" si="0"/>
        <v>0</v>
      </c>
      <c r="M18" s="148">
        <f t="shared" si="0"/>
        <v>0</v>
      </c>
      <c r="N18" s="148">
        <f t="shared" si="0"/>
        <v>0</v>
      </c>
      <c r="O18" s="148">
        <f t="shared" si="0"/>
        <v>0</v>
      </c>
      <c r="P18" s="148">
        <f t="shared" si="1"/>
        <v>0</v>
      </c>
      <c r="Q18" s="148">
        <f t="shared" si="1"/>
        <v>0</v>
      </c>
      <c r="R18" s="148">
        <f t="shared" si="1"/>
        <v>0</v>
      </c>
      <c r="S18" s="148">
        <f t="shared" si="1"/>
        <v>0</v>
      </c>
      <c r="T18" s="148">
        <f t="shared" si="1"/>
        <v>0</v>
      </c>
      <c r="U18" s="148">
        <f t="shared" si="1"/>
        <v>0</v>
      </c>
      <c r="V18" s="148">
        <f t="shared" si="1"/>
        <v>0</v>
      </c>
      <c r="W18" s="148">
        <f t="shared" si="1"/>
        <v>0</v>
      </c>
      <c r="X18" s="148">
        <f t="shared" si="1"/>
        <v>0</v>
      </c>
      <c r="Y18" s="148">
        <f t="shared" si="1"/>
        <v>0</v>
      </c>
      <c r="Z18" s="148">
        <f t="shared" si="1"/>
        <v>0</v>
      </c>
      <c r="AA18" s="148">
        <f t="shared" si="1"/>
        <v>0</v>
      </c>
      <c r="AB18" s="148">
        <f t="shared" si="2"/>
        <v>0</v>
      </c>
      <c r="AC18" s="148">
        <f t="shared" si="2"/>
        <v>0</v>
      </c>
      <c r="AD18" s="148">
        <f t="shared" si="2"/>
        <v>0</v>
      </c>
      <c r="AE18" s="148">
        <f t="shared" si="2"/>
        <v>0</v>
      </c>
      <c r="AF18" s="148">
        <f t="shared" si="2"/>
        <v>0</v>
      </c>
      <c r="AG18" s="148">
        <f t="shared" si="2"/>
        <v>0</v>
      </c>
      <c r="AH18" s="148">
        <f t="shared" si="2"/>
        <v>0</v>
      </c>
      <c r="AI18" s="148">
        <f t="shared" si="2"/>
        <v>0</v>
      </c>
      <c r="AJ18" s="148">
        <f t="shared" si="2"/>
        <v>0</v>
      </c>
      <c r="AK18" s="148">
        <f t="shared" si="2"/>
        <v>0</v>
      </c>
      <c r="AL18" s="148">
        <f t="shared" si="2"/>
        <v>0</v>
      </c>
      <c r="AM18" s="148">
        <f t="shared" si="2"/>
        <v>0</v>
      </c>
      <c r="AN18" s="148">
        <f t="shared" si="3"/>
        <v>0</v>
      </c>
      <c r="AO18" s="148">
        <f t="shared" si="3"/>
        <v>0</v>
      </c>
      <c r="AP18" s="148">
        <f t="shared" si="3"/>
        <v>0</v>
      </c>
      <c r="AQ18" s="148">
        <f t="shared" si="3"/>
        <v>0</v>
      </c>
      <c r="AR18" s="148">
        <f t="shared" si="3"/>
        <v>0</v>
      </c>
      <c r="AS18" s="148">
        <f t="shared" si="3"/>
        <v>0</v>
      </c>
      <c r="AT18" s="148">
        <f t="shared" si="3"/>
        <v>0</v>
      </c>
      <c r="AU18" s="148">
        <f t="shared" si="3"/>
        <v>0</v>
      </c>
      <c r="AV18" s="148">
        <f t="shared" si="3"/>
        <v>0</v>
      </c>
      <c r="AW18" s="148">
        <f t="shared" si="3"/>
        <v>0</v>
      </c>
      <c r="AX18" s="148">
        <f t="shared" si="3"/>
        <v>0</v>
      </c>
      <c r="AY18" s="148">
        <f t="shared" si="3"/>
        <v>0</v>
      </c>
      <c r="AZ18" s="148">
        <f t="shared" si="4"/>
        <v>0</v>
      </c>
      <c r="BA18" s="148">
        <f t="shared" si="4"/>
        <v>0</v>
      </c>
      <c r="BB18" s="148">
        <f t="shared" si="4"/>
        <v>0</v>
      </c>
      <c r="BC18" s="148">
        <f t="shared" si="4"/>
        <v>0</v>
      </c>
      <c r="BD18" s="148">
        <f t="shared" si="4"/>
        <v>0</v>
      </c>
      <c r="BE18" s="148">
        <f t="shared" si="4"/>
        <v>0</v>
      </c>
      <c r="BF18" s="148">
        <f t="shared" si="4"/>
        <v>0</v>
      </c>
      <c r="BG18" s="148">
        <f t="shared" si="4"/>
        <v>0</v>
      </c>
      <c r="BH18" s="148">
        <f t="shared" si="4"/>
        <v>0</v>
      </c>
      <c r="BI18" s="148">
        <f t="shared" si="4"/>
        <v>0</v>
      </c>
      <c r="BJ18" s="148">
        <f t="shared" si="4"/>
        <v>0</v>
      </c>
      <c r="BK18" s="148">
        <f t="shared" si="4"/>
        <v>0</v>
      </c>
    </row>
    <row r="19" spans="1:63" s="146" customFormat="1" ht="15" customHeight="1" thickBot="1">
      <c r="A19" s="435"/>
      <c r="B19" s="436"/>
      <c r="C19" s="442"/>
      <c r="D19" s="147">
        <f t="shared" si="0"/>
        <v>0</v>
      </c>
      <c r="E19" s="148">
        <f t="shared" si="0"/>
        <v>0</v>
      </c>
      <c r="F19" s="148">
        <f t="shared" si="0"/>
        <v>0</v>
      </c>
      <c r="G19" s="148">
        <f t="shared" si="0"/>
        <v>0</v>
      </c>
      <c r="H19" s="148">
        <f t="shared" si="0"/>
        <v>0</v>
      </c>
      <c r="I19" s="148">
        <f t="shared" si="0"/>
        <v>0</v>
      </c>
      <c r="J19" s="148">
        <f t="shared" si="0"/>
        <v>0</v>
      </c>
      <c r="K19" s="148">
        <f t="shared" si="0"/>
        <v>0</v>
      </c>
      <c r="L19" s="148">
        <f t="shared" si="0"/>
        <v>0</v>
      </c>
      <c r="M19" s="148">
        <f t="shared" si="0"/>
        <v>0</v>
      </c>
      <c r="N19" s="148">
        <f t="shared" si="0"/>
        <v>0</v>
      </c>
      <c r="O19" s="148">
        <f t="shared" si="0"/>
        <v>0</v>
      </c>
      <c r="P19" s="148">
        <f t="shared" si="1"/>
        <v>0</v>
      </c>
      <c r="Q19" s="148">
        <f t="shared" si="1"/>
        <v>0</v>
      </c>
      <c r="R19" s="148">
        <f t="shared" si="1"/>
        <v>0</v>
      </c>
      <c r="S19" s="148">
        <f t="shared" si="1"/>
        <v>0</v>
      </c>
      <c r="T19" s="148">
        <f t="shared" si="1"/>
        <v>0</v>
      </c>
      <c r="U19" s="148">
        <f t="shared" si="1"/>
        <v>0</v>
      </c>
      <c r="V19" s="148">
        <f t="shared" si="1"/>
        <v>0</v>
      </c>
      <c r="W19" s="148">
        <f t="shared" si="1"/>
        <v>0</v>
      </c>
      <c r="X19" s="148">
        <f t="shared" si="1"/>
        <v>0</v>
      </c>
      <c r="Y19" s="148">
        <f t="shared" si="1"/>
        <v>0</v>
      </c>
      <c r="Z19" s="148">
        <f t="shared" si="1"/>
        <v>0</v>
      </c>
      <c r="AA19" s="148">
        <f t="shared" si="1"/>
        <v>0</v>
      </c>
      <c r="AB19" s="148">
        <f t="shared" si="2"/>
        <v>0</v>
      </c>
      <c r="AC19" s="148">
        <f t="shared" si="2"/>
        <v>0</v>
      </c>
      <c r="AD19" s="148">
        <f t="shared" si="2"/>
        <v>0</v>
      </c>
      <c r="AE19" s="148">
        <f t="shared" si="2"/>
        <v>0</v>
      </c>
      <c r="AF19" s="148">
        <f t="shared" si="2"/>
        <v>0</v>
      </c>
      <c r="AG19" s="148">
        <f t="shared" si="2"/>
        <v>0</v>
      </c>
      <c r="AH19" s="148">
        <f t="shared" si="2"/>
        <v>0</v>
      </c>
      <c r="AI19" s="148">
        <f t="shared" si="2"/>
        <v>0</v>
      </c>
      <c r="AJ19" s="148">
        <f t="shared" si="2"/>
        <v>0</v>
      </c>
      <c r="AK19" s="148">
        <f t="shared" si="2"/>
        <v>0</v>
      </c>
      <c r="AL19" s="148">
        <f t="shared" si="2"/>
        <v>0</v>
      </c>
      <c r="AM19" s="148">
        <f t="shared" si="2"/>
        <v>0</v>
      </c>
      <c r="AN19" s="148">
        <f t="shared" si="3"/>
        <v>0</v>
      </c>
      <c r="AO19" s="148">
        <f t="shared" si="3"/>
        <v>0</v>
      </c>
      <c r="AP19" s="148">
        <f t="shared" si="3"/>
        <v>0</v>
      </c>
      <c r="AQ19" s="148">
        <f t="shared" si="3"/>
        <v>0</v>
      </c>
      <c r="AR19" s="148">
        <f t="shared" si="3"/>
        <v>0</v>
      </c>
      <c r="AS19" s="148">
        <f t="shared" si="3"/>
        <v>0</v>
      </c>
      <c r="AT19" s="148">
        <f t="shared" si="3"/>
        <v>0</v>
      </c>
      <c r="AU19" s="148">
        <f t="shared" si="3"/>
        <v>0</v>
      </c>
      <c r="AV19" s="148">
        <f t="shared" si="3"/>
        <v>0</v>
      </c>
      <c r="AW19" s="148">
        <f t="shared" si="3"/>
        <v>0</v>
      </c>
      <c r="AX19" s="148">
        <f t="shared" si="3"/>
        <v>0</v>
      </c>
      <c r="AY19" s="148">
        <f t="shared" si="3"/>
        <v>0</v>
      </c>
      <c r="AZ19" s="148">
        <f t="shared" si="4"/>
        <v>0</v>
      </c>
      <c r="BA19" s="148">
        <f t="shared" si="4"/>
        <v>0</v>
      </c>
      <c r="BB19" s="148">
        <f t="shared" si="4"/>
        <v>0</v>
      </c>
      <c r="BC19" s="148">
        <f t="shared" si="4"/>
        <v>0</v>
      </c>
      <c r="BD19" s="148">
        <f t="shared" si="4"/>
        <v>0</v>
      </c>
      <c r="BE19" s="148">
        <f t="shared" si="4"/>
        <v>0</v>
      </c>
      <c r="BF19" s="148">
        <f t="shared" si="4"/>
        <v>0</v>
      </c>
      <c r="BG19" s="148">
        <f t="shared" si="4"/>
        <v>0</v>
      </c>
      <c r="BH19" s="148">
        <f t="shared" si="4"/>
        <v>0</v>
      </c>
      <c r="BI19" s="148">
        <f t="shared" si="4"/>
        <v>0</v>
      </c>
      <c r="BJ19" s="148">
        <f t="shared" si="4"/>
        <v>0</v>
      </c>
      <c r="BK19" s="148">
        <f t="shared" si="4"/>
        <v>0</v>
      </c>
    </row>
    <row r="20" spans="1:63" s="146" customFormat="1" ht="15" customHeight="1" thickBot="1">
      <c r="A20" s="435"/>
      <c r="B20" s="436"/>
      <c r="C20" s="442"/>
      <c r="D20" s="147">
        <f t="shared" si="0"/>
        <v>0</v>
      </c>
      <c r="E20" s="148">
        <f t="shared" si="0"/>
        <v>0</v>
      </c>
      <c r="F20" s="148">
        <f t="shared" si="0"/>
        <v>0</v>
      </c>
      <c r="G20" s="148">
        <f t="shared" si="0"/>
        <v>0</v>
      </c>
      <c r="H20" s="148">
        <f t="shared" si="0"/>
        <v>0</v>
      </c>
      <c r="I20" s="148">
        <f t="shared" si="0"/>
        <v>0</v>
      </c>
      <c r="J20" s="148">
        <f t="shared" si="0"/>
        <v>0</v>
      </c>
      <c r="K20" s="148">
        <f t="shared" si="0"/>
        <v>0</v>
      </c>
      <c r="L20" s="148">
        <f t="shared" si="0"/>
        <v>0</v>
      </c>
      <c r="M20" s="148">
        <f t="shared" si="0"/>
        <v>0</v>
      </c>
      <c r="N20" s="148">
        <f t="shared" si="0"/>
        <v>0</v>
      </c>
      <c r="O20" s="148">
        <f t="shared" si="0"/>
        <v>0</v>
      </c>
      <c r="P20" s="148">
        <f t="shared" si="1"/>
        <v>0</v>
      </c>
      <c r="Q20" s="148">
        <f t="shared" si="1"/>
        <v>0</v>
      </c>
      <c r="R20" s="148">
        <f t="shared" si="1"/>
        <v>0</v>
      </c>
      <c r="S20" s="148">
        <f t="shared" si="1"/>
        <v>0</v>
      </c>
      <c r="T20" s="148">
        <f t="shared" si="1"/>
        <v>0</v>
      </c>
      <c r="U20" s="148">
        <f t="shared" si="1"/>
        <v>0</v>
      </c>
      <c r="V20" s="148">
        <f t="shared" si="1"/>
        <v>0</v>
      </c>
      <c r="W20" s="148">
        <f t="shared" si="1"/>
        <v>0</v>
      </c>
      <c r="X20" s="148">
        <f t="shared" si="1"/>
        <v>0</v>
      </c>
      <c r="Y20" s="148">
        <f t="shared" si="1"/>
        <v>0</v>
      </c>
      <c r="Z20" s="148">
        <f t="shared" si="1"/>
        <v>0</v>
      </c>
      <c r="AA20" s="148">
        <f t="shared" si="1"/>
        <v>0</v>
      </c>
      <c r="AB20" s="148">
        <f t="shared" si="2"/>
        <v>0</v>
      </c>
      <c r="AC20" s="148">
        <f t="shared" si="2"/>
        <v>0</v>
      </c>
      <c r="AD20" s="148">
        <f t="shared" si="2"/>
        <v>0</v>
      </c>
      <c r="AE20" s="148">
        <f t="shared" si="2"/>
        <v>0</v>
      </c>
      <c r="AF20" s="148">
        <f t="shared" si="2"/>
        <v>0</v>
      </c>
      <c r="AG20" s="148">
        <f t="shared" si="2"/>
        <v>0</v>
      </c>
      <c r="AH20" s="148">
        <f t="shared" si="2"/>
        <v>0</v>
      </c>
      <c r="AI20" s="148">
        <f t="shared" si="2"/>
        <v>0</v>
      </c>
      <c r="AJ20" s="148">
        <f t="shared" si="2"/>
        <v>0</v>
      </c>
      <c r="AK20" s="148">
        <f t="shared" si="2"/>
        <v>0</v>
      </c>
      <c r="AL20" s="148">
        <f t="shared" si="2"/>
        <v>0</v>
      </c>
      <c r="AM20" s="148">
        <f t="shared" si="2"/>
        <v>0</v>
      </c>
      <c r="AN20" s="148">
        <f t="shared" si="3"/>
        <v>0</v>
      </c>
      <c r="AO20" s="148">
        <f t="shared" si="3"/>
        <v>0</v>
      </c>
      <c r="AP20" s="148">
        <f t="shared" si="3"/>
        <v>0</v>
      </c>
      <c r="AQ20" s="148">
        <f t="shared" si="3"/>
        <v>0</v>
      </c>
      <c r="AR20" s="148">
        <f t="shared" si="3"/>
        <v>0</v>
      </c>
      <c r="AS20" s="148">
        <f t="shared" si="3"/>
        <v>0</v>
      </c>
      <c r="AT20" s="148">
        <f t="shared" si="3"/>
        <v>0</v>
      </c>
      <c r="AU20" s="148">
        <f t="shared" si="3"/>
        <v>0</v>
      </c>
      <c r="AV20" s="148">
        <f t="shared" si="3"/>
        <v>0</v>
      </c>
      <c r="AW20" s="148">
        <f t="shared" si="3"/>
        <v>0</v>
      </c>
      <c r="AX20" s="148">
        <f t="shared" si="3"/>
        <v>0</v>
      </c>
      <c r="AY20" s="148">
        <f t="shared" si="3"/>
        <v>0</v>
      </c>
      <c r="AZ20" s="148">
        <f t="shared" si="4"/>
        <v>0</v>
      </c>
      <c r="BA20" s="148">
        <f t="shared" si="4"/>
        <v>0</v>
      </c>
      <c r="BB20" s="148">
        <f t="shared" si="4"/>
        <v>0</v>
      </c>
      <c r="BC20" s="148">
        <f t="shared" si="4"/>
        <v>0</v>
      </c>
      <c r="BD20" s="148">
        <f t="shared" si="4"/>
        <v>0</v>
      </c>
      <c r="BE20" s="148">
        <f t="shared" si="4"/>
        <v>0</v>
      </c>
      <c r="BF20" s="148">
        <f t="shared" si="4"/>
        <v>0</v>
      </c>
      <c r="BG20" s="148">
        <f t="shared" si="4"/>
        <v>0</v>
      </c>
      <c r="BH20" s="148">
        <f t="shared" si="4"/>
        <v>0</v>
      </c>
      <c r="BI20" s="148">
        <f t="shared" si="4"/>
        <v>0</v>
      </c>
      <c r="BJ20" s="148">
        <f t="shared" si="4"/>
        <v>0</v>
      </c>
      <c r="BK20" s="148">
        <f t="shared" si="4"/>
        <v>0</v>
      </c>
    </row>
    <row r="21" spans="1:63" s="146" customFormat="1" ht="15" customHeight="1" thickBot="1">
      <c r="A21" s="435"/>
      <c r="B21" s="436"/>
      <c r="C21" s="442"/>
      <c r="D21" s="147">
        <f t="shared" si="0"/>
        <v>0</v>
      </c>
      <c r="E21" s="148">
        <f t="shared" si="0"/>
        <v>0</v>
      </c>
      <c r="F21" s="148">
        <f t="shared" si="0"/>
        <v>0</v>
      </c>
      <c r="G21" s="148">
        <f t="shared" si="0"/>
        <v>0</v>
      </c>
      <c r="H21" s="148">
        <f t="shared" si="0"/>
        <v>0</v>
      </c>
      <c r="I21" s="148">
        <f t="shared" si="0"/>
        <v>0</v>
      </c>
      <c r="J21" s="148">
        <f t="shared" si="0"/>
        <v>0</v>
      </c>
      <c r="K21" s="148">
        <f t="shared" si="0"/>
        <v>0</v>
      </c>
      <c r="L21" s="148">
        <f t="shared" si="0"/>
        <v>0</v>
      </c>
      <c r="M21" s="148">
        <f t="shared" si="0"/>
        <v>0</v>
      </c>
      <c r="N21" s="148">
        <f t="shared" si="0"/>
        <v>0</v>
      </c>
      <c r="O21" s="148">
        <f t="shared" si="0"/>
        <v>0</v>
      </c>
      <c r="P21" s="148">
        <f t="shared" si="1"/>
        <v>0</v>
      </c>
      <c r="Q21" s="148">
        <f t="shared" si="1"/>
        <v>0</v>
      </c>
      <c r="R21" s="148">
        <f t="shared" si="1"/>
        <v>0</v>
      </c>
      <c r="S21" s="148">
        <f t="shared" si="1"/>
        <v>0</v>
      </c>
      <c r="T21" s="148">
        <f t="shared" si="1"/>
        <v>0</v>
      </c>
      <c r="U21" s="148">
        <f t="shared" si="1"/>
        <v>0</v>
      </c>
      <c r="V21" s="148">
        <f t="shared" si="1"/>
        <v>0</v>
      </c>
      <c r="W21" s="148">
        <f t="shared" si="1"/>
        <v>0</v>
      </c>
      <c r="X21" s="148">
        <f t="shared" si="1"/>
        <v>0</v>
      </c>
      <c r="Y21" s="148">
        <f t="shared" si="1"/>
        <v>0</v>
      </c>
      <c r="Z21" s="148">
        <f t="shared" si="1"/>
        <v>0</v>
      </c>
      <c r="AA21" s="148">
        <f t="shared" si="1"/>
        <v>0</v>
      </c>
      <c r="AB21" s="148">
        <f t="shared" si="2"/>
        <v>0</v>
      </c>
      <c r="AC21" s="148">
        <f t="shared" si="2"/>
        <v>0</v>
      </c>
      <c r="AD21" s="148">
        <f t="shared" si="2"/>
        <v>0</v>
      </c>
      <c r="AE21" s="148">
        <f t="shared" si="2"/>
        <v>0</v>
      </c>
      <c r="AF21" s="148">
        <f t="shared" si="2"/>
        <v>0</v>
      </c>
      <c r="AG21" s="148">
        <f t="shared" si="2"/>
        <v>0</v>
      </c>
      <c r="AH21" s="148">
        <f t="shared" si="2"/>
        <v>0</v>
      </c>
      <c r="AI21" s="148">
        <f t="shared" si="2"/>
        <v>0</v>
      </c>
      <c r="AJ21" s="148">
        <f t="shared" si="2"/>
        <v>0</v>
      </c>
      <c r="AK21" s="148">
        <f t="shared" si="2"/>
        <v>0</v>
      </c>
      <c r="AL21" s="148">
        <f t="shared" si="2"/>
        <v>0</v>
      </c>
      <c r="AM21" s="148">
        <f t="shared" si="2"/>
        <v>0</v>
      </c>
      <c r="AN21" s="148">
        <f t="shared" si="3"/>
        <v>0</v>
      </c>
      <c r="AO21" s="148">
        <f t="shared" si="3"/>
        <v>0</v>
      </c>
      <c r="AP21" s="148">
        <f t="shared" si="3"/>
        <v>0</v>
      </c>
      <c r="AQ21" s="148">
        <f t="shared" si="3"/>
        <v>0</v>
      </c>
      <c r="AR21" s="148">
        <f t="shared" si="3"/>
        <v>0</v>
      </c>
      <c r="AS21" s="148">
        <f t="shared" si="3"/>
        <v>0</v>
      </c>
      <c r="AT21" s="148">
        <f t="shared" si="3"/>
        <v>0</v>
      </c>
      <c r="AU21" s="148">
        <f t="shared" si="3"/>
        <v>0</v>
      </c>
      <c r="AV21" s="148">
        <f t="shared" si="3"/>
        <v>0</v>
      </c>
      <c r="AW21" s="148">
        <f t="shared" si="3"/>
        <v>0</v>
      </c>
      <c r="AX21" s="148">
        <f t="shared" si="3"/>
        <v>0</v>
      </c>
      <c r="AY21" s="148">
        <f t="shared" si="3"/>
        <v>0</v>
      </c>
      <c r="AZ21" s="148">
        <f t="shared" si="4"/>
        <v>0</v>
      </c>
      <c r="BA21" s="148">
        <f t="shared" si="4"/>
        <v>0</v>
      </c>
      <c r="BB21" s="148">
        <f t="shared" si="4"/>
        <v>0</v>
      </c>
      <c r="BC21" s="148">
        <f t="shared" si="4"/>
        <v>0</v>
      </c>
      <c r="BD21" s="148">
        <f t="shared" si="4"/>
        <v>0</v>
      </c>
      <c r="BE21" s="148">
        <f t="shared" si="4"/>
        <v>0</v>
      </c>
      <c r="BF21" s="148">
        <f t="shared" si="4"/>
        <v>0</v>
      </c>
      <c r="BG21" s="148">
        <f t="shared" si="4"/>
        <v>0</v>
      </c>
      <c r="BH21" s="148">
        <f t="shared" si="4"/>
        <v>0</v>
      </c>
      <c r="BI21" s="148">
        <f t="shared" si="4"/>
        <v>0</v>
      </c>
      <c r="BJ21" s="148">
        <f t="shared" si="4"/>
        <v>0</v>
      </c>
      <c r="BK21" s="148">
        <f t="shared" si="4"/>
        <v>0</v>
      </c>
    </row>
    <row r="22" spans="1:63" s="146" customFormat="1" ht="15" customHeight="1" thickBot="1">
      <c r="A22" s="435"/>
      <c r="B22" s="436"/>
      <c r="C22" s="442"/>
      <c r="D22" s="147">
        <f t="shared" si="0"/>
        <v>0</v>
      </c>
      <c r="E22" s="148">
        <f t="shared" si="0"/>
        <v>0</v>
      </c>
      <c r="F22" s="148">
        <f t="shared" si="0"/>
        <v>0</v>
      </c>
      <c r="G22" s="148">
        <f t="shared" si="0"/>
        <v>0</v>
      </c>
      <c r="H22" s="148">
        <f t="shared" si="0"/>
        <v>0</v>
      </c>
      <c r="I22" s="148">
        <f t="shared" si="0"/>
        <v>0</v>
      </c>
      <c r="J22" s="148">
        <f t="shared" si="0"/>
        <v>0</v>
      </c>
      <c r="K22" s="148">
        <f t="shared" si="0"/>
        <v>0</v>
      </c>
      <c r="L22" s="148">
        <f t="shared" si="0"/>
        <v>0</v>
      </c>
      <c r="M22" s="148">
        <f t="shared" si="0"/>
        <v>0</v>
      </c>
      <c r="N22" s="148">
        <f t="shared" si="0"/>
        <v>0</v>
      </c>
      <c r="O22" s="148">
        <f t="shared" si="0"/>
        <v>0</v>
      </c>
      <c r="P22" s="148">
        <f t="shared" si="1"/>
        <v>0</v>
      </c>
      <c r="Q22" s="148">
        <f t="shared" si="1"/>
        <v>0</v>
      </c>
      <c r="R22" s="148">
        <f t="shared" si="1"/>
        <v>0</v>
      </c>
      <c r="S22" s="148">
        <f t="shared" si="1"/>
        <v>0</v>
      </c>
      <c r="T22" s="148">
        <f t="shared" si="1"/>
        <v>0</v>
      </c>
      <c r="U22" s="148">
        <f t="shared" si="1"/>
        <v>0</v>
      </c>
      <c r="V22" s="148">
        <f t="shared" si="1"/>
        <v>0</v>
      </c>
      <c r="W22" s="148">
        <f t="shared" si="1"/>
        <v>0</v>
      </c>
      <c r="X22" s="148">
        <f t="shared" si="1"/>
        <v>0</v>
      </c>
      <c r="Y22" s="148">
        <f t="shared" si="1"/>
        <v>0</v>
      </c>
      <c r="Z22" s="148">
        <f t="shared" si="1"/>
        <v>0</v>
      </c>
      <c r="AA22" s="148">
        <f t="shared" si="1"/>
        <v>0</v>
      </c>
      <c r="AB22" s="148">
        <f t="shared" si="2"/>
        <v>0</v>
      </c>
      <c r="AC22" s="148">
        <f t="shared" si="2"/>
        <v>0</v>
      </c>
      <c r="AD22" s="148">
        <f t="shared" si="2"/>
        <v>0</v>
      </c>
      <c r="AE22" s="148">
        <f t="shared" si="2"/>
        <v>0</v>
      </c>
      <c r="AF22" s="148">
        <f t="shared" si="2"/>
        <v>0</v>
      </c>
      <c r="AG22" s="148">
        <f t="shared" si="2"/>
        <v>0</v>
      </c>
      <c r="AH22" s="148">
        <f t="shared" si="2"/>
        <v>0</v>
      </c>
      <c r="AI22" s="148">
        <f t="shared" si="2"/>
        <v>0</v>
      </c>
      <c r="AJ22" s="148">
        <f t="shared" si="2"/>
        <v>0</v>
      </c>
      <c r="AK22" s="148">
        <f t="shared" si="2"/>
        <v>0</v>
      </c>
      <c r="AL22" s="148">
        <f t="shared" si="2"/>
        <v>0</v>
      </c>
      <c r="AM22" s="148">
        <f t="shared" si="2"/>
        <v>0</v>
      </c>
      <c r="AN22" s="148">
        <f t="shared" si="3"/>
        <v>0</v>
      </c>
      <c r="AO22" s="148">
        <f t="shared" si="3"/>
        <v>0</v>
      </c>
      <c r="AP22" s="148">
        <f t="shared" si="3"/>
        <v>0</v>
      </c>
      <c r="AQ22" s="148">
        <f t="shared" si="3"/>
        <v>0</v>
      </c>
      <c r="AR22" s="148">
        <f t="shared" si="3"/>
        <v>0</v>
      </c>
      <c r="AS22" s="148">
        <f t="shared" si="3"/>
        <v>0</v>
      </c>
      <c r="AT22" s="148">
        <f t="shared" si="3"/>
        <v>0</v>
      </c>
      <c r="AU22" s="148">
        <f t="shared" si="3"/>
        <v>0</v>
      </c>
      <c r="AV22" s="148">
        <f t="shared" si="3"/>
        <v>0</v>
      </c>
      <c r="AW22" s="148">
        <f t="shared" si="3"/>
        <v>0</v>
      </c>
      <c r="AX22" s="148">
        <f t="shared" si="3"/>
        <v>0</v>
      </c>
      <c r="AY22" s="148">
        <f t="shared" si="3"/>
        <v>0</v>
      </c>
      <c r="AZ22" s="148">
        <f t="shared" si="4"/>
        <v>0</v>
      </c>
      <c r="BA22" s="148">
        <f t="shared" si="4"/>
        <v>0</v>
      </c>
      <c r="BB22" s="148">
        <f t="shared" si="4"/>
        <v>0</v>
      </c>
      <c r="BC22" s="148">
        <f t="shared" si="4"/>
        <v>0</v>
      </c>
      <c r="BD22" s="148">
        <f t="shared" si="4"/>
        <v>0</v>
      </c>
      <c r="BE22" s="148">
        <f t="shared" si="4"/>
        <v>0</v>
      </c>
      <c r="BF22" s="148">
        <f t="shared" si="4"/>
        <v>0</v>
      </c>
      <c r="BG22" s="148">
        <f t="shared" si="4"/>
        <v>0</v>
      </c>
      <c r="BH22" s="148">
        <f t="shared" si="4"/>
        <v>0</v>
      </c>
      <c r="BI22" s="148">
        <f t="shared" si="4"/>
        <v>0</v>
      </c>
      <c r="BJ22" s="148">
        <f t="shared" si="4"/>
        <v>0</v>
      </c>
      <c r="BK22" s="148">
        <f t="shared" si="4"/>
        <v>0</v>
      </c>
    </row>
    <row r="23" spans="1:63" s="146" customFormat="1" ht="15" customHeight="1" thickBot="1">
      <c r="A23" s="435"/>
      <c r="B23" s="437"/>
      <c r="C23" s="442"/>
      <c r="D23" s="147">
        <f t="shared" si="0"/>
        <v>0</v>
      </c>
      <c r="E23" s="148">
        <f t="shared" si="0"/>
        <v>0</v>
      </c>
      <c r="F23" s="148">
        <f t="shared" si="0"/>
        <v>0</v>
      </c>
      <c r="G23" s="148">
        <f t="shared" si="0"/>
        <v>0</v>
      </c>
      <c r="H23" s="148">
        <f t="shared" si="0"/>
        <v>0</v>
      </c>
      <c r="I23" s="148">
        <f t="shared" si="0"/>
        <v>0</v>
      </c>
      <c r="J23" s="148">
        <f t="shared" si="0"/>
        <v>0</v>
      </c>
      <c r="K23" s="148">
        <f t="shared" si="0"/>
        <v>0</v>
      </c>
      <c r="L23" s="148">
        <f t="shared" si="0"/>
        <v>0</v>
      </c>
      <c r="M23" s="148">
        <f t="shared" si="0"/>
        <v>0</v>
      </c>
      <c r="N23" s="148">
        <f t="shared" si="0"/>
        <v>0</v>
      </c>
      <c r="O23" s="148">
        <f t="shared" si="0"/>
        <v>0</v>
      </c>
      <c r="P23" s="148">
        <f t="shared" si="1"/>
        <v>0</v>
      </c>
      <c r="Q23" s="148">
        <f t="shared" si="1"/>
        <v>0</v>
      </c>
      <c r="R23" s="148">
        <f t="shared" si="1"/>
        <v>0</v>
      </c>
      <c r="S23" s="148">
        <f t="shared" si="1"/>
        <v>0</v>
      </c>
      <c r="T23" s="148">
        <f t="shared" si="1"/>
        <v>0</v>
      </c>
      <c r="U23" s="148">
        <f t="shared" si="1"/>
        <v>0</v>
      </c>
      <c r="V23" s="148">
        <f t="shared" si="1"/>
        <v>0</v>
      </c>
      <c r="W23" s="148">
        <f t="shared" si="1"/>
        <v>0</v>
      </c>
      <c r="X23" s="148">
        <f t="shared" si="1"/>
        <v>0</v>
      </c>
      <c r="Y23" s="148">
        <f t="shared" si="1"/>
        <v>0</v>
      </c>
      <c r="Z23" s="148">
        <f t="shared" si="1"/>
        <v>0</v>
      </c>
      <c r="AA23" s="148">
        <f t="shared" si="1"/>
        <v>0</v>
      </c>
      <c r="AB23" s="148">
        <f t="shared" si="2"/>
        <v>0</v>
      </c>
      <c r="AC23" s="148">
        <f t="shared" si="2"/>
        <v>0</v>
      </c>
      <c r="AD23" s="148">
        <f t="shared" si="2"/>
        <v>0</v>
      </c>
      <c r="AE23" s="148">
        <f t="shared" si="2"/>
        <v>0</v>
      </c>
      <c r="AF23" s="148">
        <f t="shared" si="2"/>
        <v>0</v>
      </c>
      <c r="AG23" s="148">
        <f t="shared" si="2"/>
        <v>0</v>
      </c>
      <c r="AH23" s="148">
        <f t="shared" si="2"/>
        <v>0</v>
      </c>
      <c r="AI23" s="148">
        <f t="shared" si="2"/>
        <v>0</v>
      </c>
      <c r="AJ23" s="148">
        <f t="shared" si="2"/>
        <v>0</v>
      </c>
      <c r="AK23" s="148">
        <f t="shared" si="2"/>
        <v>0</v>
      </c>
      <c r="AL23" s="148">
        <f t="shared" si="2"/>
        <v>0</v>
      </c>
      <c r="AM23" s="148">
        <f t="shared" si="2"/>
        <v>0</v>
      </c>
      <c r="AN23" s="148">
        <f t="shared" si="3"/>
        <v>0</v>
      </c>
      <c r="AO23" s="148">
        <f t="shared" si="3"/>
        <v>0</v>
      </c>
      <c r="AP23" s="148">
        <f t="shared" si="3"/>
        <v>0</v>
      </c>
      <c r="AQ23" s="148">
        <f t="shared" si="3"/>
        <v>0</v>
      </c>
      <c r="AR23" s="148">
        <f t="shared" si="3"/>
        <v>0</v>
      </c>
      <c r="AS23" s="148">
        <f t="shared" si="3"/>
        <v>0</v>
      </c>
      <c r="AT23" s="148">
        <f t="shared" si="3"/>
        <v>0</v>
      </c>
      <c r="AU23" s="148">
        <f t="shared" si="3"/>
        <v>0</v>
      </c>
      <c r="AV23" s="148">
        <f t="shared" si="3"/>
        <v>0</v>
      </c>
      <c r="AW23" s="148">
        <f t="shared" si="3"/>
        <v>0</v>
      </c>
      <c r="AX23" s="148">
        <f t="shared" si="3"/>
        <v>0</v>
      </c>
      <c r="AY23" s="148">
        <f t="shared" si="3"/>
        <v>0</v>
      </c>
      <c r="AZ23" s="148">
        <f t="shared" si="4"/>
        <v>0</v>
      </c>
      <c r="BA23" s="148">
        <f t="shared" si="4"/>
        <v>0</v>
      </c>
      <c r="BB23" s="148">
        <f t="shared" si="4"/>
        <v>0</v>
      </c>
      <c r="BC23" s="148">
        <f t="shared" si="4"/>
        <v>0</v>
      </c>
      <c r="BD23" s="148">
        <f t="shared" si="4"/>
        <v>0</v>
      </c>
      <c r="BE23" s="148">
        <f t="shared" si="4"/>
        <v>0</v>
      </c>
      <c r="BF23" s="148">
        <f t="shared" si="4"/>
        <v>0</v>
      </c>
      <c r="BG23" s="148">
        <f t="shared" si="4"/>
        <v>0</v>
      </c>
      <c r="BH23" s="148">
        <f t="shared" si="4"/>
        <v>0</v>
      </c>
      <c r="BI23" s="148">
        <f t="shared" si="4"/>
        <v>0</v>
      </c>
      <c r="BJ23" s="148">
        <f t="shared" si="4"/>
        <v>0</v>
      </c>
      <c r="BK23" s="148">
        <f t="shared" si="4"/>
        <v>0</v>
      </c>
    </row>
    <row r="24" spans="1:63" s="146" customFormat="1" ht="15" customHeight="1" thickBot="1">
      <c r="A24" s="435"/>
      <c r="B24" s="436"/>
      <c r="C24" s="442"/>
      <c r="D24" s="147">
        <f t="shared" si="0"/>
        <v>0</v>
      </c>
      <c r="E24" s="148">
        <f t="shared" si="0"/>
        <v>0</v>
      </c>
      <c r="F24" s="148">
        <f t="shared" si="0"/>
        <v>0</v>
      </c>
      <c r="G24" s="148">
        <f t="shared" si="0"/>
        <v>0</v>
      </c>
      <c r="H24" s="148">
        <f t="shared" si="0"/>
        <v>0</v>
      </c>
      <c r="I24" s="148">
        <f t="shared" si="0"/>
        <v>0</v>
      </c>
      <c r="J24" s="148">
        <f t="shared" si="0"/>
        <v>0</v>
      </c>
      <c r="K24" s="148">
        <f t="shared" si="0"/>
        <v>0</v>
      </c>
      <c r="L24" s="148">
        <f t="shared" si="0"/>
        <v>0</v>
      </c>
      <c r="M24" s="148">
        <f t="shared" si="0"/>
        <v>0</v>
      </c>
      <c r="N24" s="148">
        <f t="shared" si="0"/>
        <v>0</v>
      </c>
      <c r="O24" s="148">
        <f t="shared" si="0"/>
        <v>0</v>
      </c>
      <c r="P24" s="148">
        <f t="shared" si="1"/>
        <v>0</v>
      </c>
      <c r="Q24" s="148">
        <f t="shared" si="1"/>
        <v>0</v>
      </c>
      <c r="R24" s="148">
        <f t="shared" si="1"/>
        <v>0</v>
      </c>
      <c r="S24" s="148">
        <f t="shared" si="1"/>
        <v>0</v>
      </c>
      <c r="T24" s="148">
        <f t="shared" si="1"/>
        <v>0</v>
      </c>
      <c r="U24" s="148">
        <f t="shared" si="1"/>
        <v>0</v>
      </c>
      <c r="V24" s="148">
        <f t="shared" si="1"/>
        <v>0</v>
      </c>
      <c r="W24" s="148">
        <f t="shared" si="1"/>
        <v>0</v>
      </c>
      <c r="X24" s="148">
        <f t="shared" si="1"/>
        <v>0</v>
      </c>
      <c r="Y24" s="148">
        <f t="shared" si="1"/>
        <v>0</v>
      </c>
      <c r="Z24" s="148">
        <f t="shared" si="1"/>
        <v>0</v>
      </c>
      <c r="AA24" s="148">
        <f t="shared" si="1"/>
        <v>0</v>
      </c>
      <c r="AB24" s="148">
        <f t="shared" si="2"/>
        <v>0</v>
      </c>
      <c r="AC24" s="148">
        <f t="shared" si="2"/>
        <v>0</v>
      </c>
      <c r="AD24" s="148">
        <f t="shared" si="2"/>
        <v>0</v>
      </c>
      <c r="AE24" s="148">
        <f t="shared" si="2"/>
        <v>0</v>
      </c>
      <c r="AF24" s="148">
        <f t="shared" si="2"/>
        <v>0</v>
      </c>
      <c r="AG24" s="148">
        <f t="shared" si="2"/>
        <v>0</v>
      </c>
      <c r="AH24" s="148">
        <f t="shared" si="2"/>
        <v>0</v>
      </c>
      <c r="AI24" s="148">
        <f t="shared" si="2"/>
        <v>0</v>
      </c>
      <c r="AJ24" s="148">
        <f t="shared" si="2"/>
        <v>0</v>
      </c>
      <c r="AK24" s="148">
        <f t="shared" si="2"/>
        <v>0</v>
      </c>
      <c r="AL24" s="148">
        <f t="shared" si="2"/>
        <v>0</v>
      </c>
      <c r="AM24" s="148">
        <f t="shared" si="2"/>
        <v>0</v>
      </c>
      <c r="AN24" s="148">
        <f t="shared" si="3"/>
        <v>0</v>
      </c>
      <c r="AO24" s="148">
        <f t="shared" si="3"/>
        <v>0</v>
      </c>
      <c r="AP24" s="148">
        <f t="shared" si="3"/>
        <v>0</v>
      </c>
      <c r="AQ24" s="148">
        <f t="shared" si="3"/>
        <v>0</v>
      </c>
      <c r="AR24" s="148">
        <f t="shared" si="3"/>
        <v>0</v>
      </c>
      <c r="AS24" s="148">
        <f t="shared" si="3"/>
        <v>0</v>
      </c>
      <c r="AT24" s="148">
        <f t="shared" si="3"/>
        <v>0</v>
      </c>
      <c r="AU24" s="148">
        <f t="shared" si="3"/>
        <v>0</v>
      </c>
      <c r="AV24" s="148">
        <f t="shared" si="3"/>
        <v>0</v>
      </c>
      <c r="AW24" s="148">
        <f t="shared" si="3"/>
        <v>0</v>
      </c>
      <c r="AX24" s="148">
        <f t="shared" si="3"/>
        <v>0</v>
      </c>
      <c r="AY24" s="148">
        <f t="shared" si="3"/>
        <v>0</v>
      </c>
      <c r="AZ24" s="148">
        <f t="shared" si="4"/>
        <v>0</v>
      </c>
      <c r="BA24" s="148">
        <f t="shared" si="4"/>
        <v>0</v>
      </c>
      <c r="BB24" s="148">
        <f t="shared" si="4"/>
        <v>0</v>
      </c>
      <c r="BC24" s="148">
        <f t="shared" si="4"/>
        <v>0</v>
      </c>
      <c r="BD24" s="148">
        <f t="shared" si="4"/>
        <v>0</v>
      </c>
      <c r="BE24" s="148">
        <f t="shared" si="4"/>
        <v>0</v>
      </c>
      <c r="BF24" s="148">
        <f t="shared" si="4"/>
        <v>0</v>
      </c>
      <c r="BG24" s="148">
        <f t="shared" si="4"/>
        <v>0</v>
      </c>
      <c r="BH24" s="148">
        <f t="shared" si="4"/>
        <v>0</v>
      </c>
      <c r="BI24" s="148">
        <f t="shared" si="4"/>
        <v>0</v>
      </c>
      <c r="BJ24" s="148">
        <f t="shared" si="4"/>
        <v>0</v>
      </c>
      <c r="BK24" s="148">
        <f t="shared" si="4"/>
        <v>0</v>
      </c>
    </row>
    <row r="25" spans="1:63" s="146" customFormat="1" ht="15" customHeight="1" thickBot="1">
      <c r="A25" s="435"/>
      <c r="B25" s="436"/>
      <c r="C25" s="442"/>
      <c r="D25" s="147">
        <f t="shared" si="0"/>
        <v>0</v>
      </c>
      <c r="E25" s="148">
        <f t="shared" si="0"/>
        <v>0</v>
      </c>
      <c r="F25" s="148">
        <f t="shared" si="0"/>
        <v>0</v>
      </c>
      <c r="G25" s="148">
        <f t="shared" si="0"/>
        <v>0</v>
      </c>
      <c r="H25" s="148">
        <f t="shared" si="0"/>
        <v>0</v>
      </c>
      <c r="I25" s="148">
        <f t="shared" si="0"/>
        <v>0</v>
      </c>
      <c r="J25" s="148">
        <f t="shared" si="0"/>
        <v>0</v>
      </c>
      <c r="K25" s="148">
        <f t="shared" si="0"/>
        <v>0</v>
      </c>
      <c r="L25" s="148">
        <f t="shared" si="0"/>
        <v>0</v>
      </c>
      <c r="M25" s="148">
        <f t="shared" si="0"/>
        <v>0</v>
      </c>
      <c r="N25" s="148">
        <f t="shared" si="0"/>
        <v>0</v>
      </c>
      <c r="O25" s="148">
        <f t="shared" si="0"/>
        <v>0</v>
      </c>
      <c r="P25" s="148">
        <f t="shared" si="1"/>
        <v>0</v>
      </c>
      <c r="Q25" s="148">
        <f t="shared" si="1"/>
        <v>0</v>
      </c>
      <c r="R25" s="148">
        <f t="shared" si="1"/>
        <v>0</v>
      </c>
      <c r="S25" s="148">
        <f t="shared" si="1"/>
        <v>0</v>
      </c>
      <c r="T25" s="148">
        <f t="shared" si="1"/>
        <v>0</v>
      </c>
      <c r="U25" s="148">
        <f t="shared" si="1"/>
        <v>0</v>
      </c>
      <c r="V25" s="148">
        <f t="shared" si="1"/>
        <v>0</v>
      </c>
      <c r="W25" s="148">
        <f t="shared" si="1"/>
        <v>0</v>
      </c>
      <c r="X25" s="148">
        <f t="shared" si="1"/>
        <v>0</v>
      </c>
      <c r="Y25" s="148">
        <f t="shared" si="1"/>
        <v>0</v>
      </c>
      <c r="Z25" s="148">
        <f t="shared" si="1"/>
        <v>0</v>
      </c>
      <c r="AA25" s="148">
        <f t="shared" si="1"/>
        <v>0</v>
      </c>
      <c r="AB25" s="148">
        <f t="shared" si="2"/>
        <v>0</v>
      </c>
      <c r="AC25" s="148">
        <f t="shared" si="2"/>
        <v>0</v>
      </c>
      <c r="AD25" s="148">
        <f t="shared" si="2"/>
        <v>0</v>
      </c>
      <c r="AE25" s="148">
        <f t="shared" si="2"/>
        <v>0</v>
      </c>
      <c r="AF25" s="148">
        <f t="shared" si="2"/>
        <v>0</v>
      </c>
      <c r="AG25" s="148">
        <f t="shared" si="2"/>
        <v>0</v>
      </c>
      <c r="AH25" s="148">
        <f t="shared" si="2"/>
        <v>0</v>
      </c>
      <c r="AI25" s="148">
        <f t="shared" si="2"/>
        <v>0</v>
      </c>
      <c r="AJ25" s="148">
        <f t="shared" si="2"/>
        <v>0</v>
      </c>
      <c r="AK25" s="148">
        <f t="shared" si="2"/>
        <v>0</v>
      </c>
      <c r="AL25" s="148">
        <f t="shared" si="2"/>
        <v>0</v>
      </c>
      <c r="AM25" s="148">
        <f t="shared" si="2"/>
        <v>0</v>
      </c>
      <c r="AN25" s="148">
        <f t="shared" si="3"/>
        <v>0</v>
      </c>
      <c r="AO25" s="148">
        <f t="shared" si="3"/>
        <v>0</v>
      </c>
      <c r="AP25" s="148">
        <f t="shared" si="3"/>
        <v>0</v>
      </c>
      <c r="AQ25" s="148">
        <f t="shared" si="3"/>
        <v>0</v>
      </c>
      <c r="AR25" s="148">
        <f t="shared" si="3"/>
        <v>0</v>
      </c>
      <c r="AS25" s="148">
        <f t="shared" si="3"/>
        <v>0</v>
      </c>
      <c r="AT25" s="148">
        <f t="shared" si="3"/>
        <v>0</v>
      </c>
      <c r="AU25" s="148">
        <f t="shared" si="3"/>
        <v>0</v>
      </c>
      <c r="AV25" s="148">
        <f t="shared" si="3"/>
        <v>0</v>
      </c>
      <c r="AW25" s="148">
        <f t="shared" si="3"/>
        <v>0</v>
      </c>
      <c r="AX25" s="148">
        <f t="shared" si="3"/>
        <v>0</v>
      </c>
      <c r="AY25" s="148">
        <f t="shared" si="3"/>
        <v>0</v>
      </c>
      <c r="AZ25" s="148">
        <f t="shared" si="4"/>
        <v>0</v>
      </c>
      <c r="BA25" s="148">
        <f t="shared" si="4"/>
        <v>0</v>
      </c>
      <c r="BB25" s="148">
        <f t="shared" si="4"/>
        <v>0</v>
      </c>
      <c r="BC25" s="148">
        <f t="shared" si="4"/>
        <v>0</v>
      </c>
      <c r="BD25" s="148">
        <f t="shared" si="4"/>
        <v>0</v>
      </c>
      <c r="BE25" s="148">
        <f t="shared" si="4"/>
        <v>0</v>
      </c>
      <c r="BF25" s="148">
        <f t="shared" si="4"/>
        <v>0</v>
      </c>
      <c r="BG25" s="148">
        <f t="shared" si="4"/>
        <v>0</v>
      </c>
      <c r="BH25" s="148">
        <f t="shared" si="4"/>
        <v>0</v>
      </c>
      <c r="BI25" s="148">
        <f t="shared" si="4"/>
        <v>0</v>
      </c>
      <c r="BJ25" s="148">
        <f t="shared" si="4"/>
        <v>0</v>
      </c>
      <c r="BK25" s="148">
        <f t="shared" si="4"/>
        <v>0</v>
      </c>
    </row>
    <row r="26" spans="1:63" s="146" customFormat="1" ht="15" customHeight="1" thickBot="1">
      <c r="A26" s="435"/>
      <c r="B26" s="436"/>
      <c r="C26" s="442"/>
      <c r="D26" s="147">
        <f t="shared" si="0"/>
        <v>0</v>
      </c>
      <c r="E26" s="148">
        <f t="shared" si="0"/>
        <v>0</v>
      </c>
      <c r="F26" s="148">
        <f t="shared" si="0"/>
        <v>0</v>
      </c>
      <c r="G26" s="148">
        <f t="shared" si="0"/>
        <v>0</v>
      </c>
      <c r="H26" s="148">
        <f t="shared" si="0"/>
        <v>0</v>
      </c>
      <c r="I26" s="148">
        <f t="shared" si="0"/>
        <v>0</v>
      </c>
      <c r="J26" s="148">
        <f t="shared" si="0"/>
        <v>0</v>
      </c>
      <c r="K26" s="148">
        <f t="shared" si="0"/>
        <v>0</v>
      </c>
      <c r="L26" s="148">
        <f t="shared" si="0"/>
        <v>0</v>
      </c>
      <c r="M26" s="148">
        <f t="shared" si="0"/>
        <v>0</v>
      </c>
      <c r="N26" s="148">
        <f t="shared" si="0"/>
        <v>0</v>
      </c>
      <c r="O26" s="148">
        <f t="shared" si="0"/>
        <v>0</v>
      </c>
      <c r="P26" s="148">
        <f t="shared" si="1"/>
        <v>0</v>
      </c>
      <c r="Q26" s="148">
        <f t="shared" si="1"/>
        <v>0</v>
      </c>
      <c r="R26" s="148">
        <f t="shared" si="1"/>
        <v>0</v>
      </c>
      <c r="S26" s="148">
        <f t="shared" si="1"/>
        <v>0</v>
      </c>
      <c r="T26" s="148">
        <f t="shared" si="1"/>
        <v>0</v>
      </c>
      <c r="U26" s="148">
        <f t="shared" si="1"/>
        <v>0</v>
      </c>
      <c r="V26" s="148">
        <f t="shared" si="1"/>
        <v>0</v>
      </c>
      <c r="W26" s="148">
        <f t="shared" si="1"/>
        <v>0</v>
      </c>
      <c r="X26" s="148">
        <f t="shared" si="1"/>
        <v>0</v>
      </c>
      <c r="Y26" s="148">
        <f t="shared" si="1"/>
        <v>0</v>
      </c>
      <c r="Z26" s="148">
        <f t="shared" si="1"/>
        <v>0</v>
      </c>
      <c r="AA26" s="148">
        <f t="shared" si="1"/>
        <v>0</v>
      </c>
      <c r="AB26" s="148">
        <f t="shared" si="2"/>
        <v>0</v>
      </c>
      <c r="AC26" s="148">
        <f t="shared" si="2"/>
        <v>0</v>
      </c>
      <c r="AD26" s="148">
        <f t="shared" si="2"/>
        <v>0</v>
      </c>
      <c r="AE26" s="148">
        <f t="shared" si="2"/>
        <v>0</v>
      </c>
      <c r="AF26" s="148">
        <f t="shared" si="2"/>
        <v>0</v>
      </c>
      <c r="AG26" s="148">
        <f t="shared" si="2"/>
        <v>0</v>
      </c>
      <c r="AH26" s="148">
        <f t="shared" si="2"/>
        <v>0</v>
      </c>
      <c r="AI26" s="148">
        <f t="shared" si="2"/>
        <v>0</v>
      </c>
      <c r="AJ26" s="148">
        <f t="shared" si="2"/>
        <v>0</v>
      </c>
      <c r="AK26" s="148">
        <f t="shared" si="2"/>
        <v>0</v>
      </c>
      <c r="AL26" s="148">
        <f t="shared" si="2"/>
        <v>0</v>
      </c>
      <c r="AM26" s="148">
        <f t="shared" si="2"/>
        <v>0</v>
      </c>
      <c r="AN26" s="148">
        <f t="shared" si="3"/>
        <v>0</v>
      </c>
      <c r="AO26" s="148">
        <f t="shared" si="3"/>
        <v>0</v>
      </c>
      <c r="AP26" s="148">
        <f t="shared" si="3"/>
        <v>0</v>
      </c>
      <c r="AQ26" s="148">
        <f t="shared" si="3"/>
        <v>0</v>
      </c>
      <c r="AR26" s="148">
        <f t="shared" si="3"/>
        <v>0</v>
      </c>
      <c r="AS26" s="148">
        <f t="shared" si="3"/>
        <v>0</v>
      </c>
      <c r="AT26" s="148">
        <f t="shared" si="3"/>
        <v>0</v>
      </c>
      <c r="AU26" s="148">
        <f t="shared" si="3"/>
        <v>0</v>
      </c>
      <c r="AV26" s="148">
        <f t="shared" si="3"/>
        <v>0</v>
      </c>
      <c r="AW26" s="148">
        <f t="shared" si="3"/>
        <v>0</v>
      </c>
      <c r="AX26" s="148">
        <f t="shared" si="3"/>
        <v>0</v>
      </c>
      <c r="AY26" s="148">
        <f t="shared" si="3"/>
        <v>0</v>
      </c>
      <c r="AZ26" s="148">
        <f t="shared" si="4"/>
        <v>0</v>
      </c>
      <c r="BA26" s="148">
        <f t="shared" si="4"/>
        <v>0</v>
      </c>
      <c r="BB26" s="148">
        <f t="shared" si="4"/>
        <v>0</v>
      </c>
      <c r="BC26" s="148">
        <f t="shared" si="4"/>
        <v>0</v>
      </c>
      <c r="BD26" s="148">
        <f t="shared" si="4"/>
        <v>0</v>
      </c>
      <c r="BE26" s="148">
        <f t="shared" si="4"/>
        <v>0</v>
      </c>
      <c r="BF26" s="148">
        <f t="shared" si="4"/>
        <v>0</v>
      </c>
      <c r="BG26" s="148">
        <f t="shared" si="4"/>
        <v>0</v>
      </c>
      <c r="BH26" s="148">
        <f t="shared" si="4"/>
        <v>0</v>
      </c>
      <c r="BI26" s="148">
        <f t="shared" si="4"/>
        <v>0</v>
      </c>
      <c r="BJ26" s="148">
        <f t="shared" si="4"/>
        <v>0</v>
      </c>
      <c r="BK26" s="148">
        <f t="shared" si="4"/>
        <v>0</v>
      </c>
    </row>
    <row r="27" spans="1:63" s="146" customFormat="1" ht="15" customHeight="1" thickBot="1">
      <c r="A27" s="435"/>
      <c r="B27" s="436"/>
      <c r="C27" s="442"/>
      <c r="D27" s="147">
        <f>IF($C27&gt;=1,$B27/($C27*12),0)</f>
        <v>0</v>
      </c>
      <c r="E27" s="148">
        <f>IF($C27&gt;=1,$B27/($C27*12),0)</f>
        <v>0</v>
      </c>
      <c r="F27" s="148">
        <f>IF($C27&gt;=1,$B27/($C27*12),0)</f>
        <v>0</v>
      </c>
      <c r="G27" s="148">
        <f t="shared" ref="D27:O32" si="5">IF($C27&gt;=1,$B27/($C27*12),0)</f>
        <v>0</v>
      </c>
      <c r="H27" s="148">
        <f t="shared" si="5"/>
        <v>0</v>
      </c>
      <c r="I27" s="148">
        <f t="shared" si="5"/>
        <v>0</v>
      </c>
      <c r="J27" s="148">
        <f t="shared" si="5"/>
        <v>0</v>
      </c>
      <c r="K27" s="148">
        <f t="shared" si="5"/>
        <v>0</v>
      </c>
      <c r="L27" s="148">
        <f t="shared" si="5"/>
        <v>0</v>
      </c>
      <c r="M27" s="148">
        <f t="shared" si="5"/>
        <v>0</v>
      </c>
      <c r="N27" s="148">
        <f t="shared" si="5"/>
        <v>0</v>
      </c>
      <c r="O27" s="148">
        <f t="shared" si="5"/>
        <v>0</v>
      </c>
      <c r="P27" s="148">
        <f>IF($C27&gt;=2,$B27/($C27*12),0)</f>
        <v>0</v>
      </c>
      <c r="Q27" s="148">
        <f>IF($C27&gt;=2,$B27/($C27*12),0)</f>
        <v>0</v>
      </c>
      <c r="R27" s="148">
        <f>IF($C27&gt;=2,$B27/($C27*12),0)</f>
        <v>0</v>
      </c>
      <c r="S27" s="148">
        <f t="shared" ref="P27:AA32" si="6">IF($C27&gt;=2,$B27/($C27*12),0)</f>
        <v>0</v>
      </c>
      <c r="T27" s="148">
        <f t="shared" si="6"/>
        <v>0</v>
      </c>
      <c r="U27" s="148">
        <f t="shared" si="6"/>
        <v>0</v>
      </c>
      <c r="V27" s="148">
        <f t="shared" si="6"/>
        <v>0</v>
      </c>
      <c r="W27" s="148">
        <f t="shared" si="6"/>
        <v>0</v>
      </c>
      <c r="X27" s="148">
        <f t="shared" si="6"/>
        <v>0</v>
      </c>
      <c r="Y27" s="148">
        <f t="shared" si="6"/>
        <v>0</v>
      </c>
      <c r="Z27" s="148">
        <f t="shared" si="6"/>
        <v>0</v>
      </c>
      <c r="AA27" s="148">
        <f t="shared" si="6"/>
        <v>0</v>
      </c>
      <c r="AB27" s="148">
        <f>IF($C27&gt;=3,$B27/($C27*12),0)</f>
        <v>0</v>
      </c>
      <c r="AC27" s="148">
        <f>IF($C27&gt;=3,$B27/($C27*12),0)</f>
        <v>0</v>
      </c>
      <c r="AD27" s="148">
        <f>IF($C27&gt;=3,$B27/($C27*12),0)</f>
        <v>0</v>
      </c>
      <c r="AE27" s="148">
        <f t="shared" ref="AB27:AM32" si="7">IF($C27&gt;=3,$B27/($C27*12),0)</f>
        <v>0</v>
      </c>
      <c r="AF27" s="148">
        <f t="shared" si="7"/>
        <v>0</v>
      </c>
      <c r="AG27" s="148">
        <f t="shared" si="7"/>
        <v>0</v>
      </c>
      <c r="AH27" s="148">
        <f t="shared" si="7"/>
        <v>0</v>
      </c>
      <c r="AI27" s="148">
        <f t="shared" si="7"/>
        <v>0</v>
      </c>
      <c r="AJ27" s="148">
        <f t="shared" si="7"/>
        <v>0</v>
      </c>
      <c r="AK27" s="148">
        <f t="shared" si="7"/>
        <v>0</v>
      </c>
      <c r="AL27" s="148">
        <f t="shared" si="7"/>
        <v>0</v>
      </c>
      <c r="AM27" s="148">
        <f t="shared" si="7"/>
        <v>0</v>
      </c>
      <c r="AN27" s="148">
        <f>IF($C27&gt;=4,$B27/($C27*12),0)</f>
        <v>0</v>
      </c>
      <c r="AO27" s="148">
        <f>IF($C27&gt;=4,$B27/($C27*12),0)</f>
        <v>0</v>
      </c>
      <c r="AP27" s="148">
        <f>IF($C27&gt;=4,$B27/($C27*12),0)</f>
        <v>0</v>
      </c>
      <c r="AQ27" s="148">
        <f t="shared" ref="AN27:AY32" si="8">IF($C27&gt;=4,$B27/($C27*12),0)</f>
        <v>0</v>
      </c>
      <c r="AR27" s="148">
        <f t="shared" si="8"/>
        <v>0</v>
      </c>
      <c r="AS27" s="148">
        <f t="shared" si="8"/>
        <v>0</v>
      </c>
      <c r="AT27" s="148">
        <f t="shared" si="8"/>
        <v>0</v>
      </c>
      <c r="AU27" s="148">
        <f t="shared" si="8"/>
        <v>0</v>
      </c>
      <c r="AV27" s="148">
        <f t="shared" si="8"/>
        <v>0</v>
      </c>
      <c r="AW27" s="148">
        <f t="shared" si="8"/>
        <v>0</v>
      </c>
      <c r="AX27" s="148">
        <f t="shared" si="8"/>
        <v>0</v>
      </c>
      <c r="AY27" s="148">
        <f t="shared" si="8"/>
        <v>0</v>
      </c>
      <c r="AZ27" s="148">
        <f>IF($C27&gt;=5,$B27/($C27*12),0)</f>
        <v>0</v>
      </c>
      <c r="BA27" s="148">
        <f>IF($C27&gt;=5,$B27/($C27*12),0)</f>
        <v>0</v>
      </c>
      <c r="BB27" s="148">
        <f>IF($C27&gt;=5,$B27/($C27*12),0)</f>
        <v>0</v>
      </c>
      <c r="BC27" s="148">
        <f t="shared" ref="AZ27:BK32" si="9">IF($C27&gt;=5,$B27/($C27*12),0)</f>
        <v>0</v>
      </c>
      <c r="BD27" s="148">
        <f t="shared" si="9"/>
        <v>0</v>
      </c>
      <c r="BE27" s="148">
        <f t="shared" si="9"/>
        <v>0</v>
      </c>
      <c r="BF27" s="148">
        <f t="shared" si="9"/>
        <v>0</v>
      </c>
      <c r="BG27" s="148">
        <f t="shared" si="9"/>
        <v>0</v>
      </c>
      <c r="BH27" s="148">
        <f t="shared" si="9"/>
        <v>0</v>
      </c>
      <c r="BI27" s="148">
        <f t="shared" si="9"/>
        <v>0</v>
      </c>
      <c r="BJ27" s="148">
        <f t="shared" si="9"/>
        <v>0</v>
      </c>
      <c r="BK27" s="148">
        <f t="shared" si="9"/>
        <v>0</v>
      </c>
    </row>
    <row r="28" spans="1:63" s="146" customFormat="1" ht="15" customHeight="1" thickBot="1">
      <c r="A28" s="435"/>
      <c r="B28" s="437"/>
      <c r="C28" s="442"/>
      <c r="D28" s="147">
        <f t="shared" si="5"/>
        <v>0</v>
      </c>
      <c r="E28" s="148">
        <f t="shared" si="5"/>
        <v>0</v>
      </c>
      <c r="F28" s="148">
        <f t="shared" si="5"/>
        <v>0</v>
      </c>
      <c r="G28" s="148">
        <f t="shared" si="5"/>
        <v>0</v>
      </c>
      <c r="H28" s="148">
        <f t="shared" si="5"/>
        <v>0</v>
      </c>
      <c r="I28" s="148">
        <f t="shared" si="5"/>
        <v>0</v>
      </c>
      <c r="J28" s="148">
        <f t="shared" si="5"/>
        <v>0</v>
      </c>
      <c r="K28" s="148">
        <f t="shared" si="5"/>
        <v>0</v>
      </c>
      <c r="L28" s="148">
        <f t="shared" si="5"/>
        <v>0</v>
      </c>
      <c r="M28" s="148">
        <f t="shared" si="5"/>
        <v>0</v>
      </c>
      <c r="N28" s="148">
        <f t="shared" si="5"/>
        <v>0</v>
      </c>
      <c r="O28" s="148">
        <f t="shared" si="5"/>
        <v>0</v>
      </c>
      <c r="P28" s="148">
        <f t="shared" si="6"/>
        <v>0</v>
      </c>
      <c r="Q28" s="148">
        <f t="shared" si="6"/>
        <v>0</v>
      </c>
      <c r="R28" s="148">
        <f t="shared" si="6"/>
        <v>0</v>
      </c>
      <c r="S28" s="148">
        <f t="shared" si="6"/>
        <v>0</v>
      </c>
      <c r="T28" s="148">
        <f t="shared" si="6"/>
        <v>0</v>
      </c>
      <c r="U28" s="148">
        <f t="shared" si="6"/>
        <v>0</v>
      </c>
      <c r="V28" s="148">
        <f t="shared" si="6"/>
        <v>0</v>
      </c>
      <c r="W28" s="148">
        <f t="shared" si="6"/>
        <v>0</v>
      </c>
      <c r="X28" s="148">
        <f t="shared" si="6"/>
        <v>0</v>
      </c>
      <c r="Y28" s="148">
        <f t="shared" si="6"/>
        <v>0</v>
      </c>
      <c r="Z28" s="148">
        <f t="shared" si="6"/>
        <v>0</v>
      </c>
      <c r="AA28" s="148">
        <f t="shared" si="6"/>
        <v>0</v>
      </c>
      <c r="AB28" s="148">
        <f t="shared" si="7"/>
        <v>0</v>
      </c>
      <c r="AC28" s="148">
        <f t="shared" si="7"/>
        <v>0</v>
      </c>
      <c r="AD28" s="148">
        <f t="shared" si="7"/>
        <v>0</v>
      </c>
      <c r="AE28" s="148">
        <f t="shared" si="7"/>
        <v>0</v>
      </c>
      <c r="AF28" s="148">
        <f t="shared" si="7"/>
        <v>0</v>
      </c>
      <c r="AG28" s="148">
        <f t="shared" si="7"/>
        <v>0</v>
      </c>
      <c r="AH28" s="148">
        <f t="shared" si="7"/>
        <v>0</v>
      </c>
      <c r="AI28" s="148">
        <f t="shared" si="7"/>
        <v>0</v>
      </c>
      <c r="AJ28" s="148">
        <f t="shared" si="7"/>
        <v>0</v>
      </c>
      <c r="AK28" s="148">
        <f t="shared" si="7"/>
        <v>0</v>
      </c>
      <c r="AL28" s="148">
        <f t="shared" si="7"/>
        <v>0</v>
      </c>
      <c r="AM28" s="148">
        <f t="shared" si="7"/>
        <v>0</v>
      </c>
      <c r="AN28" s="148">
        <f t="shared" si="8"/>
        <v>0</v>
      </c>
      <c r="AO28" s="148">
        <f t="shared" si="8"/>
        <v>0</v>
      </c>
      <c r="AP28" s="148">
        <f t="shared" si="8"/>
        <v>0</v>
      </c>
      <c r="AQ28" s="148">
        <f t="shared" si="8"/>
        <v>0</v>
      </c>
      <c r="AR28" s="148">
        <f t="shared" si="8"/>
        <v>0</v>
      </c>
      <c r="AS28" s="148">
        <f t="shared" si="8"/>
        <v>0</v>
      </c>
      <c r="AT28" s="148">
        <f t="shared" si="8"/>
        <v>0</v>
      </c>
      <c r="AU28" s="148">
        <f t="shared" si="8"/>
        <v>0</v>
      </c>
      <c r="AV28" s="148">
        <f t="shared" si="8"/>
        <v>0</v>
      </c>
      <c r="AW28" s="148">
        <f t="shared" si="8"/>
        <v>0</v>
      </c>
      <c r="AX28" s="148">
        <f t="shared" si="8"/>
        <v>0</v>
      </c>
      <c r="AY28" s="148">
        <f t="shared" si="8"/>
        <v>0</v>
      </c>
      <c r="AZ28" s="148">
        <f t="shared" si="9"/>
        <v>0</v>
      </c>
      <c r="BA28" s="148">
        <f t="shared" si="9"/>
        <v>0</v>
      </c>
      <c r="BB28" s="148">
        <f t="shared" si="9"/>
        <v>0</v>
      </c>
      <c r="BC28" s="148">
        <f t="shared" si="9"/>
        <v>0</v>
      </c>
      <c r="BD28" s="148">
        <f t="shared" si="9"/>
        <v>0</v>
      </c>
      <c r="BE28" s="148">
        <f t="shared" si="9"/>
        <v>0</v>
      </c>
      <c r="BF28" s="148">
        <f t="shared" si="9"/>
        <v>0</v>
      </c>
      <c r="BG28" s="148">
        <f t="shared" si="9"/>
        <v>0</v>
      </c>
      <c r="BH28" s="148">
        <f t="shared" si="9"/>
        <v>0</v>
      </c>
      <c r="BI28" s="148">
        <f t="shared" si="9"/>
        <v>0</v>
      </c>
      <c r="BJ28" s="148">
        <f t="shared" si="9"/>
        <v>0</v>
      </c>
      <c r="BK28" s="148">
        <f t="shared" si="9"/>
        <v>0</v>
      </c>
    </row>
    <row r="29" spans="1:63" s="146" customFormat="1" ht="15" customHeight="1" thickBot="1">
      <c r="A29" s="435"/>
      <c r="B29" s="437"/>
      <c r="C29" s="442"/>
      <c r="D29" s="147">
        <f t="shared" si="5"/>
        <v>0</v>
      </c>
      <c r="E29" s="148">
        <f t="shared" si="5"/>
        <v>0</v>
      </c>
      <c r="F29" s="148">
        <f t="shared" si="5"/>
        <v>0</v>
      </c>
      <c r="G29" s="148">
        <f t="shared" si="5"/>
        <v>0</v>
      </c>
      <c r="H29" s="148">
        <f t="shared" si="5"/>
        <v>0</v>
      </c>
      <c r="I29" s="148">
        <f t="shared" si="5"/>
        <v>0</v>
      </c>
      <c r="J29" s="148">
        <f t="shared" si="5"/>
        <v>0</v>
      </c>
      <c r="K29" s="148">
        <f t="shared" si="5"/>
        <v>0</v>
      </c>
      <c r="L29" s="148">
        <f t="shared" si="5"/>
        <v>0</v>
      </c>
      <c r="M29" s="148">
        <f t="shared" si="5"/>
        <v>0</v>
      </c>
      <c r="N29" s="148">
        <f t="shared" si="5"/>
        <v>0</v>
      </c>
      <c r="O29" s="148">
        <f t="shared" si="5"/>
        <v>0</v>
      </c>
      <c r="P29" s="148">
        <f t="shared" si="6"/>
        <v>0</v>
      </c>
      <c r="Q29" s="148">
        <f t="shared" si="6"/>
        <v>0</v>
      </c>
      <c r="R29" s="148">
        <f t="shared" si="6"/>
        <v>0</v>
      </c>
      <c r="S29" s="148">
        <f t="shared" si="6"/>
        <v>0</v>
      </c>
      <c r="T29" s="148">
        <f t="shared" si="6"/>
        <v>0</v>
      </c>
      <c r="U29" s="148">
        <f t="shared" si="6"/>
        <v>0</v>
      </c>
      <c r="V29" s="148">
        <f t="shared" si="6"/>
        <v>0</v>
      </c>
      <c r="W29" s="148">
        <f t="shared" si="6"/>
        <v>0</v>
      </c>
      <c r="X29" s="148">
        <f t="shared" si="6"/>
        <v>0</v>
      </c>
      <c r="Y29" s="148">
        <f t="shared" si="6"/>
        <v>0</v>
      </c>
      <c r="Z29" s="148">
        <f t="shared" si="6"/>
        <v>0</v>
      </c>
      <c r="AA29" s="148">
        <f t="shared" si="6"/>
        <v>0</v>
      </c>
      <c r="AB29" s="148">
        <f t="shared" si="7"/>
        <v>0</v>
      </c>
      <c r="AC29" s="148">
        <f t="shared" si="7"/>
        <v>0</v>
      </c>
      <c r="AD29" s="148">
        <f t="shared" si="7"/>
        <v>0</v>
      </c>
      <c r="AE29" s="148">
        <f t="shared" si="7"/>
        <v>0</v>
      </c>
      <c r="AF29" s="148">
        <f t="shared" si="7"/>
        <v>0</v>
      </c>
      <c r="AG29" s="148">
        <f t="shared" si="7"/>
        <v>0</v>
      </c>
      <c r="AH29" s="148">
        <f t="shared" si="7"/>
        <v>0</v>
      </c>
      <c r="AI29" s="148">
        <f t="shared" si="7"/>
        <v>0</v>
      </c>
      <c r="AJ29" s="148">
        <f t="shared" si="7"/>
        <v>0</v>
      </c>
      <c r="AK29" s="148">
        <f t="shared" si="7"/>
        <v>0</v>
      </c>
      <c r="AL29" s="148">
        <f t="shared" si="7"/>
        <v>0</v>
      </c>
      <c r="AM29" s="148">
        <f t="shared" si="7"/>
        <v>0</v>
      </c>
      <c r="AN29" s="148">
        <f t="shared" si="8"/>
        <v>0</v>
      </c>
      <c r="AO29" s="148">
        <f t="shared" si="8"/>
        <v>0</v>
      </c>
      <c r="AP29" s="148">
        <f t="shared" si="8"/>
        <v>0</v>
      </c>
      <c r="AQ29" s="148">
        <f t="shared" si="8"/>
        <v>0</v>
      </c>
      <c r="AR29" s="148">
        <f t="shared" si="8"/>
        <v>0</v>
      </c>
      <c r="AS29" s="148">
        <f t="shared" si="8"/>
        <v>0</v>
      </c>
      <c r="AT29" s="148">
        <f t="shared" si="8"/>
        <v>0</v>
      </c>
      <c r="AU29" s="148">
        <f t="shared" si="8"/>
        <v>0</v>
      </c>
      <c r="AV29" s="148">
        <f t="shared" si="8"/>
        <v>0</v>
      </c>
      <c r="AW29" s="148">
        <f t="shared" si="8"/>
        <v>0</v>
      </c>
      <c r="AX29" s="148">
        <f t="shared" si="8"/>
        <v>0</v>
      </c>
      <c r="AY29" s="148">
        <f t="shared" si="8"/>
        <v>0</v>
      </c>
      <c r="AZ29" s="148">
        <f t="shared" si="9"/>
        <v>0</v>
      </c>
      <c r="BA29" s="148">
        <f t="shared" si="9"/>
        <v>0</v>
      </c>
      <c r="BB29" s="148">
        <f t="shared" si="9"/>
        <v>0</v>
      </c>
      <c r="BC29" s="148">
        <f t="shared" si="9"/>
        <v>0</v>
      </c>
      <c r="BD29" s="148">
        <f t="shared" si="9"/>
        <v>0</v>
      </c>
      <c r="BE29" s="148">
        <f t="shared" si="9"/>
        <v>0</v>
      </c>
      <c r="BF29" s="148">
        <f t="shared" si="9"/>
        <v>0</v>
      </c>
      <c r="BG29" s="148">
        <f t="shared" si="9"/>
        <v>0</v>
      </c>
      <c r="BH29" s="148">
        <f t="shared" si="9"/>
        <v>0</v>
      </c>
      <c r="BI29" s="148">
        <f t="shared" si="9"/>
        <v>0</v>
      </c>
      <c r="BJ29" s="148">
        <f t="shared" si="9"/>
        <v>0</v>
      </c>
      <c r="BK29" s="148">
        <f t="shared" si="9"/>
        <v>0</v>
      </c>
    </row>
    <row r="30" spans="1:63" s="146" customFormat="1" ht="15" customHeight="1" thickBot="1">
      <c r="A30" s="438"/>
      <c r="B30" s="439"/>
      <c r="C30" s="442"/>
      <c r="D30" s="147">
        <f t="shared" si="5"/>
        <v>0</v>
      </c>
      <c r="E30" s="148">
        <f t="shared" si="5"/>
        <v>0</v>
      </c>
      <c r="F30" s="148">
        <f t="shared" si="5"/>
        <v>0</v>
      </c>
      <c r="G30" s="148">
        <f t="shared" si="5"/>
        <v>0</v>
      </c>
      <c r="H30" s="148">
        <f t="shared" si="5"/>
        <v>0</v>
      </c>
      <c r="I30" s="148">
        <f t="shared" si="5"/>
        <v>0</v>
      </c>
      <c r="J30" s="148">
        <f t="shared" si="5"/>
        <v>0</v>
      </c>
      <c r="K30" s="148">
        <f t="shared" si="5"/>
        <v>0</v>
      </c>
      <c r="L30" s="148">
        <f t="shared" si="5"/>
        <v>0</v>
      </c>
      <c r="M30" s="148">
        <f t="shared" si="5"/>
        <v>0</v>
      </c>
      <c r="N30" s="148">
        <f t="shared" si="5"/>
        <v>0</v>
      </c>
      <c r="O30" s="148">
        <f t="shared" si="5"/>
        <v>0</v>
      </c>
      <c r="P30" s="148">
        <f t="shared" si="6"/>
        <v>0</v>
      </c>
      <c r="Q30" s="148">
        <f t="shared" si="6"/>
        <v>0</v>
      </c>
      <c r="R30" s="148">
        <f t="shared" si="6"/>
        <v>0</v>
      </c>
      <c r="S30" s="148">
        <f t="shared" si="6"/>
        <v>0</v>
      </c>
      <c r="T30" s="148">
        <f t="shared" si="6"/>
        <v>0</v>
      </c>
      <c r="U30" s="148">
        <f t="shared" si="6"/>
        <v>0</v>
      </c>
      <c r="V30" s="148">
        <f t="shared" si="6"/>
        <v>0</v>
      </c>
      <c r="W30" s="148">
        <f t="shared" si="6"/>
        <v>0</v>
      </c>
      <c r="X30" s="148">
        <f t="shared" si="6"/>
        <v>0</v>
      </c>
      <c r="Y30" s="148">
        <f t="shared" si="6"/>
        <v>0</v>
      </c>
      <c r="Z30" s="148">
        <f t="shared" si="6"/>
        <v>0</v>
      </c>
      <c r="AA30" s="148">
        <f t="shared" si="6"/>
        <v>0</v>
      </c>
      <c r="AB30" s="148">
        <f t="shared" si="7"/>
        <v>0</v>
      </c>
      <c r="AC30" s="148">
        <f t="shared" si="7"/>
        <v>0</v>
      </c>
      <c r="AD30" s="148">
        <f t="shared" si="7"/>
        <v>0</v>
      </c>
      <c r="AE30" s="148">
        <f t="shared" si="7"/>
        <v>0</v>
      </c>
      <c r="AF30" s="148">
        <f t="shared" si="7"/>
        <v>0</v>
      </c>
      <c r="AG30" s="148">
        <f t="shared" si="7"/>
        <v>0</v>
      </c>
      <c r="AH30" s="148">
        <f t="shared" si="7"/>
        <v>0</v>
      </c>
      <c r="AI30" s="148">
        <f t="shared" si="7"/>
        <v>0</v>
      </c>
      <c r="AJ30" s="148">
        <f t="shared" si="7"/>
        <v>0</v>
      </c>
      <c r="AK30" s="148">
        <f t="shared" si="7"/>
        <v>0</v>
      </c>
      <c r="AL30" s="148">
        <f t="shared" si="7"/>
        <v>0</v>
      </c>
      <c r="AM30" s="148">
        <f t="shared" si="7"/>
        <v>0</v>
      </c>
      <c r="AN30" s="148">
        <f t="shared" si="8"/>
        <v>0</v>
      </c>
      <c r="AO30" s="148">
        <f t="shared" si="8"/>
        <v>0</v>
      </c>
      <c r="AP30" s="148">
        <f t="shared" si="8"/>
        <v>0</v>
      </c>
      <c r="AQ30" s="148">
        <f t="shared" si="8"/>
        <v>0</v>
      </c>
      <c r="AR30" s="148">
        <f t="shared" si="8"/>
        <v>0</v>
      </c>
      <c r="AS30" s="148">
        <f t="shared" si="8"/>
        <v>0</v>
      </c>
      <c r="AT30" s="148">
        <f t="shared" si="8"/>
        <v>0</v>
      </c>
      <c r="AU30" s="148">
        <f t="shared" si="8"/>
        <v>0</v>
      </c>
      <c r="AV30" s="148">
        <f t="shared" si="8"/>
        <v>0</v>
      </c>
      <c r="AW30" s="148">
        <f t="shared" si="8"/>
        <v>0</v>
      </c>
      <c r="AX30" s="148">
        <f t="shared" si="8"/>
        <v>0</v>
      </c>
      <c r="AY30" s="148">
        <f t="shared" si="8"/>
        <v>0</v>
      </c>
      <c r="AZ30" s="148">
        <f t="shared" si="9"/>
        <v>0</v>
      </c>
      <c r="BA30" s="148">
        <f t="shared" si="9"/>
        <v>0</v>
      </c>
      <c r="BB30" s="148">
        <f t="shared" si="9"/>
        <v>0</v>
      </c>
      <c r="BC30" s="148">
        <f t="shared" si="9"/>
        <v>0</v>
      </c>
      <c r="BD30" s="148">
        <f t="shared" si="9"/>
        <v>0</v>
      </c>
      <c r="BE30" s="148">
        <f t="shared" si="9"/>
        <v>0</v>
      </c>
      <c r="BF30" s="148">
        <f t="shared" si="9"/>
        <v>0</v>
      </c>
      <c r="BG30" s="148">
        <f t="shared" si="9"/>
        <v>0</v>
      </c>
      <c r="BH30" s="148">
        <f t="shared" si="9"/>
        <v>0</v>
      </c>
      <c r="BI30" s="148">
        <f t="shared" si="9"/>
        <v>0</v>
      </c>
      <c r="BJ30" s="148">
        <f t="shared" si="9"/>
        <v>0</v>
      </c>
      <c r="BK30" s="148">
        <f t="shared" si="9"/>
        <v>0</v>
      </c>
    </row>
    <row r="31" spans="1:63" s="146" customFormat="1" ht="15" customHeight="1">
      <c r="A31" s="443"/>
      <c r="B31" s="439"/>
      <c r="C31" s="442"/>
      <c r="D31" s="147">
        <f t="shared" si="5"/>
        <v>0</v>
      </c>
      <c r="E31" s="148">
        <f t="shared" si="5"/>
        <v>0</v>
      </c>
      <c r="F31" s="148">
        <f t="shared" si="5"/>
        <v>0</v>
      </c>
      <c r="G31" s="148">
        <f t="shared" si="5"/>
        <v>0</v>
      </c>
      <c r="H31" s="148">
        <f t="shared" si="5"/>
        <v>0</v>
      </c>
      <c r="I31" s="148">
        <f t="shared" si="5"/>
        <v>0</v>
      </c>
      <c r="J31" s="148">
        <f t="shared" si="5"/>
        <v>0</v>
      </c>
      <c r="K31" s="148">
        <f t="shared" si="5"/>
        <v>0</v>
      </c>
      <c r="L31" s="148">
        <f t="shared" si="5"/>
        <v>0</v>
      </c>
      <c r="M31" s="148">
        <f t="shared" si="5"/>
        <v>0</v>
      </c>
      <c r="N31" s="148">
        <f t="shared" si="5"/>
        <v>0</v>
      </c>
      <c r="O31" s="148">
        <f t="shared" si="5"/>
        <v>0</v>
      </c>
      <c r="P31" s="148">
        <f t="shared" si="6"/>
        <v>0</v>
      </c>
      <c r="Q31" s="148">
        <f t="shared" si="6"/>
        <v>0</v>
      </c>
      <c r="R31" s="148">
        <f t="shared" si="6"/>
        <v>0</v>
      </c>
      <c r="S31" s="148">
        <f t="shared" si="6"/>
        <v>0</v>
      </c>
      <c r="T31" s="148">
        <f t="shared" si="6"/>
        <v>0</v>
      </c>
      <c r="U31" s="148">
        <f t="shared" si="6"/>
        <v>0</v>
      </c>
      <c r="V31" s="148">
        <f t="shared" si="6"/>
        <v>0</v>
      </c>
      <c r="W31" s="148">
        <f t="shared" si="6"/>
        <v>0</v>
      </c>
      <c r="X31" s="148">
        <f t="shared" si="6"/>
        <v>0</v>
      </c>
      <c r="Y31" s="148">
        <f t="shared" si="6"/>
        <v>0</v>
      </c>
      <c r="Z31" s="148">
        <f t="shared" si="6"/>
        <v>0</v>
      </c>
      <c r="AA31" s="148">
        <f t="shared" si="6"/>
        <v>0</v>
      </c>
      <c r="AB31" s="148">
        <f t="shared" si="7"/>
        <v>0</v>
      </c>
      <c r="AC31" s="148">
        <f t="shared" si="7"/>
        <v>0</v>
      </c>
      <c r="AD31" s="148">
        <f t="shared" si="7"/>
        <v>0</v>
      </c>
      <c r="AE31" s="148">
        <f t="shared" si="7"/>
        <v>0</v>
      </c>
      <c r="AF31" s="148">
        <f t="shared" si="7"/>
        <v>0</v>
      </c>
      <c r="AG31" s="148">
        <f t="shared" si="7"/>
        <v>0</v>
      </c>
      <c r="AH31" s="148">
        <f t="shared" si="7"/>
        <v>0</v>
      </c>
      <c r="AI31" s="148">
        <f t="shared" si="7"/>
        <v>0</v>
      </c>
      <c r="AJ31" s="148">
        <f t="shared" si="7"/>
        <v>0</v>
      </c>
      <c r="AK31" s="148">
        <f t="shared" si="7"/>
        <v>0</v>
      </c>
      <c r="AL31" s="148">
        <f t="shared" si="7"/>
        <v>0</v>
      </c>
      <c r="AM31" s="148">
        <f t="shared" si="7"/>
        <v>0</v>
      </c>
      <c r="AN31" s="148">
        <f t="shared" si="8"/>
        <v>0</v>
      </c>
      <c r="AO31" s="148">
        <f t="shared" si="8"/>
        <v>0</v>
      </c>
      <c r="AP31" s="148">
        <f t="shared" si="8"/>
        <v>0</v>
      </c>
      <c r="AQ31" s="148">
        <f t="shared" si="8"/>
        <v>0</v>
      </c>
      <c r="AR31" s="148">
        <f t="shared" si="8"/>
        <v>0</v>
      </c>
      <c r="AS31" s="148">
        <f t="shared" si="8"/>
        <v>0</v>
      </c>
      <c r="AT31" s="148">
        <f t="shared" si="8"/>
        <v>0</v>
      </c>
      <c r="AU31" s="148">
        <f t="shared" si="8"/>
        <v>0</v>
      </c>
      <c r="AV31" s="148">
        <f t="shared" si="8"/>
        <v>0</v>
      </c>
      <c r="AW31" s="148">
        <f t="shared" si="8"/>
        <v>0</v>
      </c>
      <c r="AX31" s="148">
        <f t="shared" si="8"/>
        <v>0</v>
      </c>
      <c r="AY31" s="148">
        <f t="shared" si="8"/>
        <v>0</v>
      </c>
      <c r="AZ31" s="148">
        <f t="shared" si="9"/>
        <v>0</v>
      </c>
      <c r="BA31" s="148">
        <f t="shared" si="9"/>
        <v>0</v>
      </c>
      <c r="BB31" s="148">
        <f t="shared" si="9"/>
        <v>0</v>
      </c>
      <c r="BC31" s="148">
        <f t="shared" si="9"/>
        <v>0</v>
      </c>
      <c r="BD31" s="148">
        <f t="shared" si="9"/>
        <v>0</v>
      </c>
      <c r="BE31" s="148">
        <f t="shared" si="9"/>
        <v>0</v>
      </c>
      <c r="BF31" s="148">
        <f t="shared" si="9"/>
        <v>0</v>
      </c>
      <c r="BG31" s="148">
        <f t="shared" si="9"/>
        <v>0</v>
      </c>
      <c r="BH31" s="148">
        <f t="shared" si="9"/>
        <v>0</v>
      </c>
      <c r="BI31" s="148">
        <f t="shared" si="9"/>
        <v>0</v>
      </c>
      <c r="BJ31" s="148">
        <f t="shared" si="9"/>
        <v>0</v>
      </c>
      <c r="BK31" s="148">
        <f t="shared" si="9"/>
        <v>0</v>
      </c>
    </row>
    <row r="32" spans="1:63" s="146" customFormat="1" ht="15" customHeight="1">
      <c r="A32" s="129"/>
      <c r="B32" s="291"/>
      <c r="C32" s="292"/>
      <c r="D32" s="147">
        <f t="shared" si="5"/>
        <v>0</v>
      </c>
      <c r="E32" s="148">
        <f t="shared" si="5"/>
        <v>0</v>
      </c>
      <c r="F32" s="148">
        <f t="shared" si="5"/>
        <v>0</v>
      </c>
      <c r="G32" s="148">
        <f t="shared" si="5"/>
        <v>0</v>
      </c>
      <c r="H32" s="148">
        <f t="shared" si="5"/>
        <v>0</v>
      </c>
      <c r="I32" s="148">
        <f t="shared" si="5"/>
        <v>0</v>
      </c>
      <c r="J32" s="148">
        <f t="shared" si="5"/>
        <v>0</v>
      </c>
      <c r="K32" s="148">
        <f t="shared" si="5"/>
        <v>0</v>
      </c>
      <c r="L32" s="148">
        <f t="shared" si="5"/>
        <v>0</v>
      </c>
      <c r="M32" s="148">
        <f t="shared" si="5"/>
        <v>0</v>
      </c>
      <c r="N32" s="148">
        <f t="shared" si="5"/>
        <v>0</v>
      </c>
      <c r="O32" s="148">
        <f t="shared" si="5"/>
        <v>0</v>
      </c>
      <c r="P32" s="148">
        <f t="shared" si="6"/>
        <v>0</v>
      </c>
      <c r="Q32" s="148">
        <f t="shared" si="6"/>
        <v>0</v>
      </c>
      <c r="R32" s="148">
        <f t="shared" si="6"/>
        <v>0</v>
      </c>
      <c r="S32" s="148">
        <f t="shared" si="6"/>
        <v>0</v>
      </c>
      <c r="T32" s="148">
        <f t="shared" si="6"/>
        <v>0</v>
      </c>
      <c r="U32" s="148">
        <f t="shared" si="6"/>
        <v>0</v>
      </c>
      <c r="V32" s="148">
        <f t="shared" si="6"/>
        <v>0</v>
      </c>
      <c r="W32" s="148">
        <f t="shared" si="6"/>
        <v>0</v>
      </c>
      <c r="X32" s="148">
        <f t="shared" si="6"/>
        <v>0</v>
      </c>
      <c r="Y32" s="148">
        <f t="shared" si="6"/>
        <v>0</v>
      </c>
      <c r="Z32" s="148">
        <f t="shared" si="6"/>
        <v>0</v>
      </c>
      <c r="AA32" s="148">
        <f t="shared" si="6"/>
        <v>0</v>
      </c>
      <c r="AB32" s="148">
        <f t="shared" si="7"/>
        <v>0</v>
      </c>
      <c r="AC32" s="148">
        <f t="shared" si="7"/>
        <v>0</v>
      </c>
      <c r="AD32" s="148">
        <f t="shared" si="7"/>
        <v>0</v>
      </c>
      <c r="AE32" s="148">
        <f t="shared" si="7"/>
        <v>0</v>
      </c>
      <c r="AF32" s="148">
        <f t="shared" si="7"/>
        <v>0</v>
      </c>
      <c r="AG32" s="148">
        <f t="shared" si="7"/>
        <v>0</v>
      </c>
      <c r="AH32" s="148">
        <f t="shared" si="7"/>
        <v>0</v>
      </c>
      <c r="AI32" s="148">
        <f t="shared" si="7"/>
        <v>0</v>
      </c>
      <c r="AJ32" s="148">
        <f t="shared" si="7"/>
        <v>0</v>
      </c>
      <c r="AK32" s="148">
        <f t="shared" si="7"/>
        <v>0</v>
      </c>
      <c r="AL32" s="148">
        <f t="shared" si="7"/>
        <v>0</v>
      </c>
      <c r="AM32" s="148">
        <f t="shared" si="7"/>
        <v>0</v>
      </c>
      <c r="AN32" s="148">
        <f t="shared" si="8"/>
        <v>0</v>
      </c>
      <c r="AO32" s="148">
        <f t="shared" si="8"/>
        <v>0</v>
      </c>
      <c r="AP32" s="148">
        <f t="shared" si="8"/>
        <v>0</v>
      </c>
      <c r="AQ32" s="148">
        <f t="shared" si="8"/>
        <v>0</v>
      </c>
      <c r="AR32" s="148">
        <f t="shared" si="8"/>
        <v>0</v>
      </c>
      <c r="AS32" s="148">
        <f t="shared" si="8"/>
        <v>0</v>
      </c>
      <c r="AT32" s="148">
        <f t="shared" si="8"/>
        <v>0</v>
      </c>
      <c r="AU32" s="148">
        <f t="shared" si="8"/>
        <v>0</v>
      </c>
      <c r="AV32" s="148">
        <f t="shared" si="8"/>
        <v>0</v>
      </c>
      <c r="AW32" s="148">
        <f t="shared" si="8"/>
        <v>0</v>
      </c>
      <c r="AX32" s="148">
        <f t="shared" si="8"/>
        <v>0</v>
      </c>
      <c r="AY32" s="148">
        <f t="shared" si="8"/>
        <v>0</v>
      </c>
      <c r="AZ32" s="148">
        <f t="shared" si="9"/>
        <v>0</v>
      </c>
      <c r="BA32" s="148">
        <f t="shared" si="9"/>
        <v>0</v>
      </c>
      <c r="BB32" s="148">
        <f t="shared" si="9"/>
        <v>0</v>
      </c>
      <c r="BC32" s="148">
        <f t="shared" si="9"/>
        <v>0</v>
      </c>
      <c r="BD32" s="148">
        <f t="shared" si="9"/>
        <v>0</v>
      </c>
      <c r="BE32" s="148">
        <f t="shared" si="9"/>
        <v>0</v>
      </c>
      <c r="BF32" s="148">
        <f t="shared" si="9"/>
        <v>0</v>
      </c>
      <c r="BG32" s="148">
        <f t="shared" si="9"/>
        <v>0</v>
      </c>
      <c r="BH32" s="148">
        <f t="shared" si="9"/>
        <v>0</v>
      </c>
      <c r="BI32" s="148">
        <f t="shared" si="9"/>
        <v>0</v>
      </c>
      <c r="BJ32" s="148">
        <f t="shared" si="9"/>
        <v>0</v>
      </c>
      <c r="BK32" s="148">
        <f t="shared" si="9"/>
        <v>0</v>
      </c>
    </row>
    <row r="33" spans="1:63" s="146" customFormat="1" ht="15" customHeight="1" thickBot="1">
      <c r="A33" s="149" t="s">
        <v>318</v>
      </c>
      <c r="B33" s="150">
        <f>SUM(B13:B32)</f>
        <v>0</v>
      </c>
      <c r="C33" s="151" t="s">
        <v>319</v>
      </c>
      <c r="D33" s="152">
        <f t="shared" ref="D33:AI33" si="10">SUM(D13:D32)</f>
        <v>0</v>
      </c>
      <c r="E33" s="153">
        <f t="shared" si="10"/>
        <v>0</v>
      </c>
      <c r="F33" s="153">
        <f t="shared" si="10"/>
        <v>0</v>
      </c>
      <c r="G33" s="153">
        <f t="shared" si="10"/>
        <v>0</v>
      </c>
      <c r="H33" s="153">
        <f t="shared" si="10"/>
        <v>0</v>
      </c>
      <c r="I33" s="153">
        <f t="shared" si="10"/>
        <v>0</v>
      </c>
      <c r="J33" s="153">
        <f t="shared" si="10"/>
        <v>0</v>
      </c>
      <c r="K33" s="153">
        <f t="shared" si="10"/>
        <v>0</v>
      </c>
      <c r="L33" s="153">
        <f t="shared" si="10"/>
        <v>0</v>
      </c>
      <c r="M33" s="153">
        <f t="shared" si="10"/>
        <v>0</v>
      </c>
      <c r="N33" s="153">
        <f t="shared" si="10"/>
        <v>0</v>
      </c>
      <c r="O33" s="153">
        <f t="shared" si="10"/>
        <v>0</v>
      </c>
      <c r="P33" s="153">
        <f t="shared" si="10"/>
        <v>0</v>
      </c>
      <c r="Q33" s="153">
        <f t="shared" si="10"/>
        <v>0</v>
      </c>
      <c r="R33" s="153">
        <f t="shared" si="10"/>
        <v>0</v>
      </c>
      <c r="S33" s="153">
        <f t="shared" si="10"/>
        <v>0</v>
      </c>
      <c r="T33" s="153">
        <f t="shared" si="10"/>
        <v>0</v>
      </c>
      <c r="U33" s="153">
        <f t="shared" si="10"/>
        <v>0</v>
      </c>
      <c r="V33" s="153">
        <f t="shared" si="10"/>
        <v>0</v>
      </c>
      <c r="W33" s="153">
        <f t="shared" si="10"/>
        <v>0</v>
      </c>
      <c r="X33" s="153">
        <f t="shared" si="10"/>
        <v>0</v>
      </c>
      <c r="Y33" s="153">
        <f t="shared" si="10"/>
        <v>0</v>
      </c>
      <c r="Z33" s="153">
        <f t="shared" si="10"/>
        <v>0</v>
      </c>
      <c r="AA33" s="153">
        <f t="shared" si="10"/>
        <v>0</v>
      </c>
      <c r="AB33" s="153">
        <f t="shared" si="10"/>
        <v>0</v>
      </c>
      <c r="AC33" s="153">
        <f t="shared" si="10"/>
        <v>0</v>
      </c>
      <c r="AD33" s="153">
        <f t="shared" si="10"/>
        <v>0</v>
      </c>
      <c r="AE33" s="153">
        <f t="shared" si="10"/>
        <v>0</v>
      </c>
      <c r="AF33" s="153">
        <f t="shared" si="10"/>
        <v>0</v>
      </c>
      <c r="AG33" s="153">
        <f t="shared" si="10"/>
        <v>0</v>
      </c>
      <c r="AH33" s="153">
        <f t="shared" si="10"/>
        <v>0</v>
      </c>
      <c r="AI33" s="153">
        <f t="shared" si="10"/>
        <v>0</v>
      </c>
      <c r="AJ33" s="153">
        <f t="shared" ref="AJ33:BK33" si="11">SUM(AJ13:AJ32)</f>
        <v>0</v>
      </c>
      <c r="AK33" s="153">
        <f t="shared" si="11"/>
        <v>0</v>
      </c>
      <c r="AL33" s="153">
        <f t="shared" si="11"/>
        <v>0</v>
      </c>
      <c r="AM33" s="153">
        <f t="shared" si="11"/>
        <v>0</v>
      </c>
      <c r="AN33" s="153">
        <f t="shared" si="11"/>
        <v>0</v>
      </c>
      <c r="AO33" s="153">
        <f t="shared" si="11"/>
        <v>0</v>
      </c>
      <c r="AP33" s="153">
        <f t="shared" si="11"/>
        <v>0</v>
      </c>
      <c r="AQ33" s="153">
        <f t="shared" si="11"/>
        <v>0</v>
      </c>
      <c r="AR33" s="153">
        <f t="shared" si="11"/>
        <v>0</v>
      </c>
      <c r="AS33" s="153">
        <f t="shared" si="11"/>
        <v>0</v>
      </c>
      <c r="AT33" s="153">
        <f t="shared" si="11"/>
        <v>0</v>
      </c>
      <c r="AU33" s="153">
        <f t="shared" si="11"/>
        <v>0</v>
      </c>
      <c r="AV33" s="153">
        <f t="shared" si="11"/>
        <v>0</v>
      </c>
      <c r="AW33" s="153">
        <f t="shared" si="11"/>
        <v>0</v>
      </c>
      <c r="AX33" s="153">
        <f t="shared" si="11"/>
        <v>0</v>
      </c>
      <c r="AY33" s="153">
        <f t="shared" si="11"/>
        <v>0</v>
      </c>
      <c r="AZ33" s="153">
        <f t="shared" si="11"/>
        <v>0</v>
      </c>
      <c r="BA33" s="153">
        <f t="shared" si="11"/>
        <v>0</v>
      </c>
      <c r="BB33" s="153">
        <f t="shared" si="11"/>
        <v>0</v>
      </c>
      <c r="BC33" s="153">
        <f t="shared" si="11"/>
        <v>0</v>
      </c>
      <c r="BD33" s="153">
        <f t="shared" si="11"/>
        <v>0</v>
      </c>
      <c r="BE33" s="153">
        <f t="shared" si="11"/>
        <v>0</v>
      </c>
      <c r="BF33" s="153">
        <f t="shared" si="11"/>
        <v>0</v>
      </c>
      <c r="BG33" s="153">
        <f t="shared" si="11"/>
        <v>0</v>
      </c>
      <c r="BH33" s="153">
        <f t="shared" si="11"/>
        <v>0</v>
      </c>
      <c r="BI33" s="153">
        <f t="shared" si="11"/>
        <v>0</v>
      </c>
      <c r="BJ33" s="153">
        <f t="shared" si="11"/>
        <v>0</v>
      </c>
      <c r="BK33" s="153">
        <f t="shared" si="11"/>
        <v>0</v>
      </c>
    </row>
    <row r="34" spans="1:63" s="146" customFormat="1" ht="15" customHeight="1" thickTop="1">
      <c r="A34" s="24" t="s">
        <v>320</v>
      </c>
      <c r="D34" s="24" t="s">
        <v>321</v>
      </c>
    </row>
    <row r="35" spans="1:63" ht="15" customHeight="1"/>
  </sheetData>
  <sheetProtection formatCells="0" formatColumns="0" formatRows="0"/>
  <customSheetViews>
    <customSheetView guid="{4E0F4E43-D79A-4606-AA0A-E57C8074C827}" fitToPage="1" showRuler="0" topLeftCell="A67">
      <selection activeCell="B11" sqref="B11:D11"/>
      <pageMargins left="0" right="0" top="0" bottom="0" header="0" footer="0"/>
      <pageSetup paperSize="9" orientation="landscape" verticalDpi="300"/>
      <headerFooter alignWithMargins="0"/>
    </customSheetView>
  </customSheetViews>
  <mergeCells count="3">
    <mergeCell ref="A5:D6"/>
    <mergeCell ref="A3:D4"/>
    <mergeCell ref="A8:D10"/>
  </mergeCells>
  <phoneticPr fontId="0" type="noConversion"/>
  <pageMargins left="0.70866141732283472" right="0.70866141732283472" top="0.74803149606299213" bottom="0.74803149606299213" header="0.31496062992125984" footer="0.31496062992125984"/>
  <pageSetup paperSize="9" scale="8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BL57"/>
  <sheetViews>
    <sheetView workbookViewId="0">
      <selection activeCell="C11" sqref="C11"/>
    </sheetView>
  </sheetViews>
  <sheetFormatPr defaultColWidth="11.42578125" defaultRowHeight="12.75"/>
  <cols>
    <col min="1" max="1" width="32.42578125" style="156" bestFit="1" customWidth="1"/>
    <col min="2" max="64" width="16.7109375" style="156" customWidth="1"/>
    <col min="65" max="16384" width="11.42578125" style="156"/>
  </cols>
  <sheetData>
    <row r="1" spans="1:64" ht="26.25" thickBot="1">
      <c r="A1" s="154" t="s">
        <v>67</v>
      </c>
      <c r="B1" s="501"/>
      <c r="C1" s="501"/>
      <c r="D1" s="501"/>
      <c r="E1" s="501"/>
      <c r="F1" s="501"/>
      <c r="G1" s="501"/>
      <c r="H1" s="501"/>
      <c r="I1" s="501"/>
      <c r="J1" s="501"/>
      <c r="K1" s="501"/>
      <c r="L1" s="501"/>
      <c r="M1" s="501"/>
      <c r="N1" s="282"/>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row>
    <row r="2" spans="1:64" ht="13.5" hidden="1" thickTop="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row>
    <row r="3" spans="1:64" ht="13.5" hidden="1" thickTop="1">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row>
    <row r="4" spans="1:64" ht="13.5" hidden="1" thickTop="1">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row>
    <row r="5" spans="1:64" ht="27.75" customHeight="1" thickTop="1">
      <c r="A5" s="699" t="s">
        <v>322</v>
      </c>
      <c r="B5" s="699"/>
      <c r="C5" s="699"/>
      <c r="D5" s="699"/>
      <c r="E5" s="699"/>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row>
    <row r="6" spans="1:64" ht="12.75" customHeight="1">
      <c r="A6" s="702" t="s">
        <v>323</v>
      </c>
      <c r="B6" s="702"/>
      <c r="C6" s="702"/>
      <c r="D6" s="702"/>
      <c r="E6" s="702"/>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row>
    <row r="7" spans="1:64">
      <c r="A7" s="146" t="s">
        <v>324</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row>
    <row r="8" spans="1:64">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row>
    <row r="9" spans="1:64" ht="18">
      <c r="A9" s="158" t="s">
        <v>67</v>
      </c>
      <c r="B9" s="139"/>
      <c r="C9" s="139"/>
      <c r="D9" s="139"/>
      <c r="E9" s="294">
        <v>1</v>
      </c>
      <c r="F9" s="294">
        <v>2</v>
      </c>
      <c r="G9" s="294">
        <v>3</v>
      </c>
      <c r="H9" s="294">
        <v>4</v>
      </c>
      <c r="I9" s="294">
        <v>5</v>
      </c>
      <c r="J9" s="294">
        <v>6</v>
      </c>
      <c r="K9" s="294">
        <v>7</v>
      </c>
      <c r="L9" s="294">
        <v>8</v>
      </c>
      <c r="M9" s="294">
        <v>9</v>
      </c>
      <c r="N9" s="294">
        <v>10</v>
      </c>
      <c r="O9" s="294">
        <v>11</v>
      </c>
      <c r="P9" s="294">
        <v>12</v>
      </c>
      <c r="Q9" s="294">
        <v>13</v>
      </c>
      <c r="R9" s="294">
        <v>14</v>
      </c>
      <c r="S9" s="294">
        <v>15</v>
      </c>
      <c r="T9" s="294">
        <v>16</v>
      </c>
      <c r="U9" s="294">
        <v>17</v>
      </c>
      <c r="V9" s="294">
        <v>18</v>
      </c>
      <c r="W9" s="294">
        <v>19</v>
      </c>
      <c r="X9" s="294">
        <v>20</v>
      </c>
      <c r="Y9" s="294">
        <v>21</v>
      </c>
      <c r="Z9" s="294">
        <v>22</v>
      </c>
      <c r="AA9" s="294">
        <v>23</v>
      </c>
      <c r="AB9" s="294">
        <v>24</v>
      </c>
      <c r="AC9" s="294">
        <v>25</v>
      </c>
      <c r="AD9" s="294">
        <v>26</v>
      </c>
      <c r="AE9" s="294">
        <v>27</v>
      </c>
      <c r="AF9" s="294">
        <v>28</v>
      </c>
      <c r="AG9" s="294">
        <v>29</v>
      </c>
      <c r="AH9" s="294">
        <v>30</v>
      </c>
      <c r="AI9" s="294">
        <v>31</v>
      </c>
      <c r="AJ9" s="294">
        <v>32</v>
      </c>
      <c r="AK9" s="294">
        <v>33</v>
      </c>
      <c r="AL9" s="294">
        <v>34</v>
      </c>
      <c r="AM9" s="294">
        <v>35</v>
      </c>
      <c r="AN9" s="294">
        <v>36</v>
      </c>
      <c r="AO9" s="294">
        <v>37</v>
      </c>
      <c r="AP9" s="294">
        <v>38</v>
      </c>
      <c r="AQ9" s="294">
        <v>39</v>
      </c>
      <c r="AR9" s="294">
        <v>40</v>
      </c>
      <c r="AS9" s="294">
        <v>41</v>
      </c>
      <c r="AT9" s="294">
        <v>42</v>
      </c>
      <c r="AU9" s="294">
        <v>43</v>
      </c>
      <c r="AV9" s="294">
        <v>44</v>
      </c>
      <c r="AW9" s="294">
        <v>45</v>
      </c>
      <c r="AX9" s="294">
        <v>46</v>
      </c>
      <c r="AY9" s="294">
        <v>47</v>
      </c>
      <c r="AZ9" s="294">
        <v>48</v>
      </c>
      <c r="BA9" s="294">
        <v>49</v>
      </c>
      <c r="BB9" s="294">
        <v>50</v>
      </c>
      <c r="BC9" s="294">
        <v>51</v>
      </c>
      <c r="BD9" s="294">
        <v>52</v>
      </c>
      <c r="BE9" s="294">
        <v>53</v>
      </c>
      <c r="BF9" s="294">
        <v>54</v>
      </c>
      <c r="BG9" s="294">
        <v>55</v>
      </c>
      <c r="BH9" s="294">
        <v>56</v>
      </c>
      <c r="BI9" s="294">
        <v>57</v>
      </c>
      <c r="BJ9" s="294">
        <v>58</v>
      </c>
      <c r="BK9" s="294">
        <v>59</v>
      </c>
      <c r="BL9" s="294">
        <v>60</v>
      </c>
    </row>
    <row r="10" spans="1:64" s="86" customFormat="1">
      <c r="A10" s="406" t="s">
        <v>325</v>
      </c>
      <c r="B10" s="406" t="s">
        <v>326</v>
      </c>
      <c r="C10" s="406" t="s">
        <v>327</v>
      </c>
      <c r="D10" s="406" t="s">
        <v>328</v>
      </c>
      <c r="E10" s="202" t="s">
        <v>258</v>
      </c>
      <c r="F10" s="202" t="s">
        <v>259</v>
      </c>
      <c r="G10" s="202" t="s">
        <v>260</v>
      </c>
      <c r="H10" s="202" t="s">
        <v>261</v>
      </c>
      <c r="I10" s="202" t="s">
        <v>262</v>
      </c>
      <c r="J10" s="202" t="s">
        <v>263</v>
      </c>
      <c r="K10" s="202" t="s">
        <v>264</v>
      </c>
      <c r="L10" s="202" t="s">
        <v>265</v>
      </c>
      <c r="M10" s="202" t="s">
        <v>266</v>
      </c>
      <c r="N10" s="202" t="s">
        <v>267</v>
      </c>
      <c r="O10" s="202" t="s">
        <v>268</v>
      </c>
      <c r="P10" s="202" t="s">
        <v>269</v>
      </c>
      <c r="Q10" s="202" t="s">
        <v>270</v>
      </c>
      <c r="R10" s="202" t="s">
        <v>271</v>
      </c>
      <c r="S10" s="202" t="s">
        <v>272</v>
      </c>
      <c r="T10" s="202" t="s">
        <v>273</v>
      </c>
      <c r="U10" s="202" t="s">
        <v>274</v>
      </c>
      <c r="V10" s="202" t="s">
        <v>275</v>
      </c>
      <c r="W10" s="202" t="s">
        <v>276</v>
      </c>
      <c r="X10" s="202" t="s">
        <v>277</v>
      </c>
      <c r="Y10" s="202" t="s">
        <v>278</v>
      </c>
      <c r="Z10" s="202" t="s">
        <v>279</v>
      </c>
      <c r="AA10" s="202" t="s">
        <v>280</v>
      </c>
      <c r="AB10" s="202" t="s">
        <v>281</v>
      </c>
      <c r="AC10" s="202" t="s">
        <v>282</v>
      </c>
      <c r="AD10" s="202" t="s">
        <v>283</v>
      </c>
      <c r="AE10" s="202" t="s">
        <v>284</v>
      </c>
      <c r="AF10" s="202" t="s">
        <v>285</v>
      </c>
      <c r="AG10" s="202" t="s">
        <v>286</v>
      </c>
      <c r="AH10" s="202" t="s">
        <v>287</v>
      </c>
      <c r="AI10" s="202" t="s">
        <v>288</v>
      </c>
      <c r="AJ10" s="202" t="s">
        <v>289</v>
      </c>
      <c r="AK10" s="202" t="s">
        <v>290</v>
      </c>
      <c r="AL10" s="202" t="s">
        <v>291</v>
      </c>
      <c r="AM10" s="202" t="s">
        <v>292</v>
      </c>
      <c r="AN10" s="202" t="s">
        <v>293</v>
      </c>
      <c r="AO10" s="202" t="s">
        <v>294</v>
      </c>
      <c r="AP10" s="202" t="s">
        <v>295</v>
      </c>
      <c r="AQ10" s="202" t="s">
        <v>296</v>
      </c>
      <c r="AR10" s="202" t="s">
        <v>297</v>
      </c>
      <c r="AS10" s="202" t="s">
        <v>298</v>
      </c>
      <c r="AT10" s="202" t="s">
        <v>299</v>
      </c>
      <c r="AU10" s="202" t="s">
        <v>300</v>
      </c>
      <c r="AV10" s="202" t="s">
        <v>301</v>
      </c>
      <c r="AW10" s="202" t="s">
        <v>302</v>
      </c>
      <c r="AX10" s="202" t="s">
        <v>303</v>
      </c>
      <c r="AY10" s="202" t="s">
        <v>304</v>
      </c>
      <c r="AZ10" s="202" t="s">
        <v>305</v>
      </c>
      <c r="BA10" s="202" t="s">
        <v>306</v>
      </c>
      <c r="BB10" s="202" t="s">
        <v>307</v>
      </c>
      <c r="BC10" s="202" t="s">
        <v>308</v>
      </c>
      <c r="BD10" s="202" t="s">
        <v>309</v>
      </c>
      <c r="BE10" s="202" t="s">
        <v>310</v>
      </c>
      <c r="BF10" s="202" t="s">
        <v>311</v>
      </c>
      <c r="BG10" s="202" t="s">
        <v>312</v>
      </c>
      <c r="BH10" s="202" t="s">
        <v>313</v>
      </c>
      <c r="BI10" s="202" t="s">
        <v>314</v>
      </c>
      <c r="BJ10" s="202" t="s">
        <v>315</v>
      </c>
      <c r="BK10" s="202" t="s">
        <v>316</v>
      </c>
      <c r="BL10" s="202" t="s">
        <v>317</v>
      </c>
    </row>
    <row r="11" spans="1:64">
      <c r="A11" s="381"/>
      <c r="B11" s="131"/>
      <c r="C11" s="297"/>
      <c r="D11" s="297"/>
      <c r="E11" s="502">
        <f t="shared" ref="E11:N20" si="0">IF(E$9&gt;$D11,0,IF(E$9&gt;=$C11,$B11,0))</f>
        <v>0</v>
      </c>
      <c r="F11" s="502">
        <f t="shared" si="0"/>
        <v>0</v>
      </c>
      <c r="G11" s="502">
        <f t="shared" si="0"/>
        <v>0</v>
      </c>
      <c r="H11" s="502">
        <f t="shared" si="0"/>
        <v>0</v>
      </c>
      <c r="I11" s="502">
        <f t="shared" si="0"/>
        <v>0</v>
      </c>
      <c r="J11" s="502">
        <f t="shared" si="0"/>
        <v>0</v>
      </c>
      <c r="K11" s="502">
        <f t="shared" si="0"/>
        <v>0</v>
      </c>
      <c r="L11" s="502">
        <f t="shared" si="0"/>
        <v>0</v>
      </c>
      <c r="M11" s="502">
        <f t="shared" si="0"/>
        <v>0</v>
      </c>
      <c r="N11" s="502">
        <f t="shared" si="0"/>
        <v>0</v>
      </c>
      <c r="O11" s="502">
        <f t="shared" ref="O11:X20" si="1">IF(O$9&gt;$D11,0,IF(O$9&gt;=$C11,$B11,0))</f>
        <v>0</v>
      </c>
      <c r="P11" s="502">
        <f t="shared" si="1"/>
        <v>0</v>
      </c>
      <c r="Q11" s="502">
        <f t="shared" si="1"/>
        <v>0</v>
      </c>
      <c r="R11" s="502">
        <f t="shared" si="1"/>
        <v>0</v>
      </c>
      <c r="S11" s="502">
        <f t="shared" si="1"/>
        <v>0</v>
      </c>
      <c r="T11" s="502">
        <f t="shared" si="1"/>
        <v>0</v>
      </c>
      <c r="U11" s="502">
        <f t="shared" si="1"/>
        <v>0</v>
      </c>
      <c r="V11" s="502">
        <f t="shared" si="1"/>
        <v>0</v>
      </c>
      <c r="W11" s="502">
        <f t="shared" si="1"/>
        <v>0</v>
      </c>
      <c r="X11" s="502">
        <f t="shared" si="1"/>
        <v>0</v>
      </c>
      <c r="Y11" s="502">
        <f t="shared" ref="Y11:AH20" si="2">IF(Y$9&gt;$D11,0,IF(Y$9&gt;=$C11,$B11,0))</f>
        <v>0</v>
      </c>
      <c r="Z11" s="502">
        <f t="shared" si="2"/>
        <v>0</v>
      </c>
      <c r="AA11" s="502">
        <f t="shared" si="2"/>
        <v>0</v>
      </c>
      <c r="AB11" s="502">
        <f t="shared" si="2"/>
        <v>0</v>
      </c>
      <c r="AC11" s="502">
        <f t="shared" si="2"/>
        <v>0</v>
      </c>
      <c r="AD11" s="502">
        <f t="shared" si="2"/>
        <v>0</v>
      </c>
      <c r="AE11" s="502">
        <f t="shared" si="2"/>
        <v>0</v>
      </c>
      <c r="AF11" s="502">
        <f t="shared" si="2"/>
        <v>0</v>
      </c>
      <c r="AG11" s="502">
        <f t="shared" si="2"/>
        <v>0</v>
      </c>
      <c r="AH11" s="502">
        <f t="shared" si="2"/>
        <v>0</v>
      </c>
      <c r="AI11" s="502">
        <f t="shared" ref="AI11:AR20" si="3">IF(AI$9&gt;$D11,0,IF(AI$9&gt;=$C11,$B11,0))</f>
        <v>0</v>
      </c>
      <c r="AJ11" s="502">
        <f t="shared" si="3"/>
        <v>0</v>
      </c>
      <c r="AK11" s="502">
        <f t="shared" si="3"/>
        <v>0</v>
      </c>
      <c r="AL11" s="502">
        <f t="shared" si="3"/>
        <v>0</v>
      </c>
      <c r="AM11" s="502">
        <f t="shared" si="3"/>
        <v>0</v>
      </c>
      <c r="AN11" s="502">
        <f t="shared" si="3"/>
        <v>0</v>
      </c>
      <c r="AO11" s="502">
        <f t="shared" si="3"/>
        <v>0</v>
      </c>
      <c r="AP11" s="502">
        <f t="shared" si="3"/>
        <v>0</v>
      </c>
      <c r="AQ11" s="502">
        <f t="shared" si="3"/>
        <v>0</v>
      </c>
      <c r="AR11" s="502">
        <f t="shared" si="3"/>
        <v>0</v>
      </c>
      <c r="AS11" s="502">
        <f t="shared" ref="AS11:BB20" si="4">IF(AS$9&gt;$D11,0,IF(AS$9&gt;=$C11,$B11,0))</f>
        <v>0</v>
      </c>
      <c r="AT11" s="502">
        <f t="shared" si="4"/>
        <v>0</v>
      </c>
      <c r="AU11" s="502">
        <f t="shared" si="4"/>
        <v>0</v>
      </c>
      <c r="AV11" s="502">
        <f t="shared" si="4"/>
        <v>0</v>
      </c>
      <c r="AW11" s="502">
        <f t="shared" si="4"/>
        <v>0</v>
      </c>
      <c r="AX11" s="502">
        <f t="shared" si="4"/>
        <v>0</v>
      </c>
      <c r="AY11" s="502">
        <f t="shared" si="4"/>
        <v>0</v>
      </c>
      <c r="AZ11" s="502">
        <f t="shared" si="4"/>
        <v>0</v>
      </c>
      <c r="BA11" s="502">
        <f t="shared" si="4"/>
        <v>0</v>
      </c>
      <c r="BB11" s="502">
        <f t="shared" si="4"/>
        <v>0</v>
      </c>
      <c r="BC11" s="502">
        <f t="shared" ref="BC11:BL20" si="5">IF(BC$9&gt;$D11,0,IF(BC$9&gt;=$C11,$B11,0))</f>
        <v>0</v>
      </c>
      <c r="BD11" s="502">
        <f t="shared" si="5"/>
        <v>0</v>
      </c>
      <c r="BE11" s="502">
        <f t="shared" si="5"/>
        <v>0</v>
      </c>
      <c r="BF11" s="502">
        <f t="shared" si="5"/>
        <v>0</v>
      </c>
      <c r="BG11" s="502">
        <f t="shared" si="5"/>
        <v>0</v>
      </c>
      <c r="BH11" s="502">
        <f t="shared" si="5"/>
        <v>0</v>
      </c>
      <c r="BI11" s="502">
        <f t="shared" si="5"/>
        <v>0</v>
      </c>
      <c r="BJ11" s="502">
        <f t="shared" si="5"/>
        <v>0</v>
      </c>
      <c r="BK11" s="502">
        <f t="shared" si="5"/>
        <v>0</v>
      </c>
      <c r="BL11" s="502">
        <f t="shared" si="5"/>
        <v>0</v>
      </c>
    </row>
    <row r="12" spans="1:64">
      <c r="A12" s="382"/>
      <c r="B12" s="132"/>
      <c r="C12" s="297"/>
      <c r="D12" s="297"/>
      <c r="E12" s="502">
        <f t="shared" si="0"/>
        <v>0</v>
      </c>
      <c r="F12" s="502">
        <f t="shared" si="0"/>
        <v>0</v>
      </c>
      <c r="G12" s="502">
        <f t="shared" si="0"/>
        <v>0</v>
      </c>
      <c r="H12" s="502">
        <f t="shared" si="0"/>
        <v>0</v>
      </c>
      <c r="I12" s="502">
        <f t="shared" si="0"/>
        <v>0</v>
      </c>
      <c r="J12" s="502">
        <f t="shared" si="0"/>
        <v>0</v>
      </c>
      <c r="K12" s="502">
        <f t="shared" si="0"/>
        <v>0</v>
      </c>
      <c r="L12" s="502">
        <f t="shared" si="0"/>
        <v>0</v>
      </c>
      <c r="M12" s="502">
        <f t="shared" si="0"/>
        <v>0</v>
      </c>
      <c r="N12" s="502">
        <f t="shared" si="0"/>
        <v>0</v>
      </c>
      <c r="O12" s="502">
        <f t="shared" si="1"/>
        <v>0</v>
      </c>
      <c r="P12" s="502">
        <f t="shared" si="1"/>
        <v>0</v>
      </c>
      <c r="Q12" s="502">
        <f t="shared" si="1"/>
        <v>0</v>
      </c>
      <c r="R12" s="502">
        <f t="shared" si="1"/>
        <v>0</v>
      </c>
      <c r="S12" s="502">
        <f t="shared" si="1"/>
        <v>0</v>
      </c>
      <c r="T12" s="502">
        <f t="shared" si="1"/>
        <v>0</v>
      </c>
      <c r="U12" s="502">
        <f t="shared" si="1"/>
        <v>0</v>
      </c>
      <c r="V12" s="502">
        <f t="shared" si="1"/>
        <v>0</v>
      </c>
      <c r="W12" s="502">
        <f t="shared" si="1"/>
        <v>0</v>
      </c>
      <c r="X12" s="502">
        <f t="shared" si="1"/>
        <v>0</v>
      </c>
      <c r="Y12" s="502">
        <f t="shared" si="2"/>
        <v>0</v>
      </c>
      <c r="Z12" s="502">
        <f t="shared" si="2"/>
        <v>0</v>
      </c>
      <c r="AA12" s="502">
        <f t="shared" si="2"/>
        <v>0</v>
      </c>
      <c r="AB12" s="502">
        <f t="shared" si="2"/>
        <v>0</v>
      </c>
      <c r="AC12" s="502">
        <f t="shared" si="2"/>
        <v>0</v>
      </c>
      <c r="AD12" s="502">
        <f t="shared" si="2"/>
        <v>0</v>
      </c>
      <c r="AE12" s="502">
        <f t="shared" si="2"/>
        <v>0</v>
      </c>
      <c r="AF12" s="502">
        <f t="shared" si="2"/>
        <v>0</v>
      </c>
      <c r="AG12" s="502">
        <f t="shared" si="2"/>
        <v>0</v>
      </c>
      <c r="AH12" s="502">
        <f t="shared" si="2"/>
        <v>0</v>
      </c>
      <c r="AI12" s="502">
        <f t="shared" si="3"/>
        <v>0</v>
      </c>
      <c r="AJ12" s="502">
        <f t="shared" si="3"/>
        <v>0</v>
      </c>
      <c r="AK12" s="502">
        <f t="shared" si="3"/>
        <v>0</v>
      </c>
      <c r="AL12" s="502">
        <f t="shared" si="3"/>
        <v>0</v>
      </c>
      <c r="AM12" s="502">
        <f t="shared" si="3"/>
        <v>0</v>
      </c>
      <c r="AN12" s="502">
        <f t="shared" si="3"/>
        <v>0</v>
      </c>
      <c r="AO12" s="502">
        <f t="shared" si="3"/>
        <v>0</v>
      </c>
      <c r="AP12" s="502">
        <f t="shared" si="3"/>
        <v>0</v>
      </c>
      <c r="AQ12" s="502">
        <f t="shared" si="3"/>
        <v>0</v>
      </c>
      <c r="AR12" s="502">
        <f t="shared" si="3"/>
        <v>0</v>
      </c>
      <c r="AS12" s="502">
        <f t="shared" si="4"/>
        <v>0</v>
      </c>
      <c r="AT12" s="502">
        <f t="shared" si="4"/>
        <v>0</v>
      </c>
      <c r="AU12" s="502">
        <f t="shared" si="4"/>
        <v>0</v>
      </c>
      <c r="AV12" s="502">
        <f t="shared" si="4"/>
        <v>0</v>
      </c>
      <c r="AW12" s="502">
        <f t="shared" si="4"/>
        <v>0</v>
      </c>
      <c r="AX12" s="502">
        <f t="shared" si="4"/>
        <v>0</v>
      </c>
      <c r="AY12" s="502">
        <f t="shared" si="4"/>
        <v>0</v>
      </c>
      <c r="AZ12" s="502">
        <f t="shared" si="4"/>
        <v>0</v>
      </c>
      <c r="BA12" s="502">
        <f t="shared" si="4"/>
        <v>0</v>
      </c>
      <c r="BB12" s="502">
        <f t="shared" si="4"/>
        <v>0</v>
      </c>
      <c r="BC12" s="502">
        <f t="shared" si="5"/>
        <v>0</v>
      </c>
      <c r="BD12" s="502">
        <f t="shared" si="5"/>
        <v>0</v>
      </c>
      <c r="BE12" s="502">
        <f t="shared" si="5"/>
        <v>0</v>
      </c>
      <c r="BF12" s="502">
        <f t="shared" si="5"/>
        <v>0</v>
      </c>
      <c r="BG12" s="502">
        <f t="shared" si="5"/>
        <v>0</v>
      </c>
      <c r="BH12" s="502">
        <f t="shared" si="5"/>
        <v>0</v>
      </c>
      <c r="BI12" s="502">
        <f t="shared" si="5"/>
        <v>0</v>
      </c>
      <c r="BJ12" s="502">
        <f t="shared" si="5"/>
        <v>0</v>
      </c>
      <c r="BK12" s="502">
        <f t="shared" si="5"/>
        <v>0</v>
      </c>
      <c r="BL12" s="502">
        <f t="shared" si="5"/>
        <v>0</v>
      </c>
    </row>
    <row r="13" spans="1:64">
      <c r="A13" s="381"/>
      <c r="B13" s="132"/>
      <c r="C13" s="297"/>
      <c r="D13" s="297"/>
      <c r="E13" s="502">
        <f t="shared" si="0"/>
        <v>0</v>
      </c>
      <c r="F13" s="502">
        <f t="shared" si="0"/>
        <v>0</v>
      </c>
      <c r="G13" s="502">
        <f t="shared" si="0"/>
        <v>0</v>
      </c>
      <c r="H13" s="502">
        <f t="shared" si="0"/>
        <v>0</v>
      </c>
      <c r="I13" s="502">
        <f t="shared" si="0"/>
        <v>0</v>
      </c>
      <c r="J13" s="502">
        <f t="shared" si="0"/>
        <v>0</v>
      </c>
      <c r="K13" s="502">
        <f t="shared" si="0"/>
        <v>0</v>
      </c>
      <c r="L13" s="502">
        <f t="shared" si="0"/>
        <v>0</v>
      </c>
      <c r="M13" s="502">
        <f t="shared" si="0"/>
        <v>0</v>
      </c>
      <c r="N13" s="502">
        <f t="shared" si="0"/>
        <v>0</v>
      </c>
      <c r="O13" s="502">
        <f t="shared" si="1"/>
        <v>0</v>
      </c>
      <c r="P13" s="502">
        <f t="shared" si="1"/>
        <v>0</v>
      </c>
      <c r="Q13" s="502">
        <f t="shared" si="1"/>
        <v>0</v>
      </c>
      <c r="R13" s="502">
        <f t="shared" si="1"/>
        <v>0</v>
      </c>
      <c r="S13" s="502">
        <f t="shared" si="1"/>
        <v>0</v>
      </c>
      <c r="T13" s="502">
        <f t="shared" si="1"/>
        <v>0</v>
      </c>
      <c r="U13" s="502">
        <f t="shared" si="1"/>
        <v>0</v>
      </c>
      <c r="V13" s="502">
        <f t="shared" si="1"/>
        <v>0</v>
      </c>
      <c r="W13" s="502">
        <f t="shared" si="1"/>
        <v>0</v>
      </c>
      <c r="X13" s="502">
        <f t="shared" si="1"/>
        <v>0</v>
      </c>
      <c r="Y13" s="502">
        <f t="shared" si="2"/>
        <v>0</v>
      </c>
      <c r="Z13" s="502">
        <f t="shared" si="2"/>
        <v>0</v>
      </c>
      <c r="AA13" s="502">
        <f t="shared" si="2"/>
        <v>0</v>
      </c>
      <c r="AB13" s="502">
        <f t="shared" si="2"/>
        <v>0</v>
      </c>
      <c r="AC13" s="502">
        <f t="shared" si="2"/>
        <v>0</v>
      </c>
      <c r="AD13" s="502">
        <f t="shared" si="2"/>
        <v>0</v>
      </c>
      <c r="AE13" s="502">
        <f t="shared" si="2"/>
        <v>0</v>
      </c>
      <c r="AF13" s="502">
        <f t="shared" si="2"/>
        <v>0</v>
      </c>
      <c r="AG13" s="502">
        <f t="shared" si="2"/>
        <v>0</v>
      </c>
      <c r="AH13" s="502">
        <f t="shared" si="2"/>
        <v>0</v>
      </c>
      <c r="AI13" s="502">
        <f t="shared" si="3"/>
        <v>0</v>
      </c>
      <c r="AJ13" s="502">
        <f t="shared" si="3"/>
        <v>0</v>
      </c>
      <c r="AK13" s="502">
        <f t="shared" si="3"/>
        <v>0</v>
      </c>
      <c r="AL13" s="502">
        <f t="shared" si="3"/>
        <v>0</v>
      </c>
      <c r="AM13" s="502">
        <f t="shared" si="3"/>
        <v>0</v>
      </c>
      <c r="AN13" s="502">
        <f t="shared" si="3"/>
        <v>0</v>
      </c>
      <c r="AO13" s="502">
        <f t="shared" si="3"/>
        <v>0</v>
      </c>
      <c r="AP13" s="502">
        <f t="shared" si="3"/>
        <v>0</v>
      </c>
      <c r="AQ13" s="502">
        <f t="shared" si="3"/>
        <v>0</v>
      </c>
      <c r="AR13" s="502">
        <f t="shared" si="3"/>
        <v>0</v>
      </c>
      <c r="AS13" s="502">
        <f t="shared" si="4"/>
        <v>0</v>
      </c>
      <c r="AT13" s="502">
        <f t="shared" si="4"/>
        <v>0</v>
      </c>
      <c r="AU13" s="502">
        <f t="shared" si="4"/>
        <v>0</v>
      </c>
      <c r="AV13" s="502">
        <f t="shared" si="4"/>
        <v>0</v>
      </c>
      <c r="AW13" s="502">
        <f t="shared" si="4"/>
        <v>0</v>
      </c>
      <c r="AX13" s="502">
        <f t="shared" si="4"/>
        <v>0</v>
      </c>
      <c r="AY13" s="502">
        <f t="shared" si="4"/>
        <v>0</v>
      </c>
      <c r="AZ13" s="502">
        <f t="shared" si="4"/>
        <v>0</v>
      </c>
      <c r="BA13" s="502">
        <f t="shared" si="4"/>
        <v>0</v>
      </c>
      <c r="BB13" s="502">
        <f t="shared" si="4"/>
        <v>0</v>
      </c>
      <c r="BC13" s="502">
        <f t="shared" si="5"/>
        <v>0</v>
      </c>
      <c r="BD13" s="502">
        <f t="shared" si="5"/>
        <v>0</v>
      </c>
      <c r="BE13" s="502">
        <f t="shared" si="5"/>
        <v>0</v>
      </c>
      <c r="BF13" s="502">
        <f t="shared" si="5"/>
        <v>0</v>
      </c>
      <c r="BG13" s="502">
        <f t="shared" si="5"/>
        <v>0</v>
      </c>
      <c r="BH13" s="502">
        <f t="shared" si="5"/>
        <v>0</v>
      </c>
      <c r="BI13" s="502">
        <f t="shared" si="5"/>
        <v>0</v>
      </c>
      <c r="BJ13" s="502">
        <f t="shared" si="5"/>
        <v>0</v>
      </c>
      <c r="BK13" s="502">
        <f t="shared" si="5"/>
        <v>0</v>
      </c>
      <c r="BL13" s="502">
        <f t="shared" si="5"/>
        <v>0</v>
      </c>
    </row>
    <row r="14" spans="1:64">
      <c r="A14" s="381"/>
      <c r="B14" s="132"/>
      <c r="C14" s="297"/>
      <c r="D14" s="297"/>
      <c r="E14" s="502">
        <f t="shared" si="0"/>
        <v>0</v>
      </c>
      <c r="F14" s="502">
        <f t="shared" si="0"/>
        <v>0</v>
      </c>
      <c r="G14" s="502">
        <f t="shared" si="0"/>
        <v>0</v>
      </c>
      <c r="H14" s="502">
        <f t="shared" si="0"/>
        <v>0</v>
      </c>
      <c r="I14" s="502">
        <f t="shared" si="0"/>
        <v>0</v>
      </c>
      <c r="J14" s="502">
        <f t="shared" si="0"/>
        <v>0</v>
      </c>
      <c r="K14" s="502">
        <f t="shared" si="0"/>
        <v>0</v>
      </c>
      <c r="L14" s="502">
        <f t="shared" si="0"/>
        <v>0</v>
      </c>
      <c r="M14" s="502">
        <f t="shared" si="0"/>
        <v>0</v>
      </c>
      <c r="N14" s="502">
        <f t="shared" si="0"/>
        <v>0</v>
      </c>
      <c r="O14" s="502">
        <f t="shared" si="1"/>
        <v>0</v>
      </c>
      <c r="P14" s="502">
        <f t="shared" si="1"/>
        <v>0</v>
      </c>
      <c r="Q14" s="502">
        <f t="shared" si="1"/>
        <v>0</v>
      </c>
      <c r="R14" s="502">
        <f t="shared" si="1"/>
        <v>0</v>
      </c>
      <c r="S14" s="502">
        <f t="shared" si="1"/>
        <v>0</v>
      </c>
      <c r="T14" s="502">
        <f t="shared" si="1"/>
        <v>0</v>
      </c>
      <c r="U14" s="502">
        <f t="shared" si="1"/>
        <v>0</v>
      </c>
      <c r="V14" s="502">
        <f t="shared" si="1"/>
        <v>0</v>
      </c>
      <c r="W14" s="502">
        <f t="shared" si="1"/>
        <v>0</v>
      </c>
      <c r="X14" s="502">
        <f t="shared" si="1"/>
        <v>0</v>
      </c>
      <c r="Y14" s="502">
        <f t="shared" si="2"/>
        <v>0</v>
      </c>
      <c r="Z14" s="502">
        <f t="shared" si="2"/>
        <v>0</v>
      </c>
      <c r="AA14" s="502">
        <f t="shared" si="2"/>
        <v>0</v>
      </c>
      <c r="AB14" s="502">
        <f t="shared" si="2"/>
        <v>0</v>
      </c>
      <c r="AC14" s="502">
        <f t="shared" si="2"/>
        <v>0</v>
      </c>
      <c r="AD14" s="502">
        <f t="shared" si="2"/>
        <v>0</v>
      </c>
      <c r="AE14" s="502">
        <f t="shared" si="2"/>
        <v>0</v>
      </c>
      <c r="AF14" s="502">
        <f t="shared" si="2"/>
        <v>0</v>
      </c>
      <c r="AG14" s="502">
        <f t="shared" si="2"/>
        <v>0</v>
      </c>
      <c r="AH14" s="502">
        <f t="shared" si="2"/>
        <v>0</v>
      </c>
      <c r="AI14" s="502">
        <f t="shared" si="3"/>
        <v>0</v>
      </c>
      <c r="AJ14" s="502">
        <f t="shared" si="3"/>
        <v>0</v>
      </c>
      <c r="AK14" s="502">
        <f t="shared" si="3"/>
        <v>0</v>
      </c>
      <c r="AL14" s="502">
        <f t="shared" si="3"/>
        <v>0</v>
      </c>
      <c r="AM14" s="502">
        <f t="shared" si="3"/>
        <v>0</v>
      </c>
      <c r="AN14" s="502">
        <f t="shared" si="3"/>
        <v>0</v>
      </c>
      <c r="AO14" s="502">
        <f t="shared" si="3"/>
        <v>0</v>
      </c>
      <c r="AP14" s="502">
        <f t="shared" si="3"/>
        <v>0</v>
      </c>
      <c r="AQ14" s="502">
        <f t="shared" si="3"/>
        <v>0</v>
      </c>
      <c r="AR14" s="502">
        <f t="shared" si="3"/>
        <v>0</v>
      </c>
      <c r="AS14" s="502">
        <f t="shared" si="4"/>
        <v>0</v>
      </c>
      <c r="AT14" s="502">
        <f t="shared" si="4"/>
        <v>0</v>
      </c>
      <c r="AU14" s="502">
        <f t="shared" si="4"/>
        <v>0</v>
      </c>
      <c r="AV14" s="502">
        <f t="shared" si="4"/>
        <v>0</v>
      </c>
      <c r="AW14" s="502">
        <f t="shared" si="4"/>
        <v>0</v>
      </c>
      <c r="AX14" s="502">
        <f t="shared" si="4"/>
        <v>0</v>
      </c>
      <c r="AY14" s="502">
        <f t="shared" si="4"/>
        <v>0</v>
      </c>
      <c r="AZ14" s="502">
        <f t="shared" si="4"/>
        <v>0</v>
      </c>
      <c r="BA14" s="502">
        <f t="shared" si="4"/>
        <v>0</v>
      </c>
      <c r="BB14" s="502">
        <f t="shared" si="4"/>
        <v>0</v>
      </c>
      <c r="BC14" s="502">
        <f t="shared" si="5"/>
        <v>0</v>
      </c>
      <c r="BD14" s="502">
        <f t="shared" si="5"/>
        <v>0</v>
      </c>
      <c r="BE14" s="502">
        <f t="shared" si="5"/>
        <v>0</v>
      </c>
      <c r="BF14" s="502">
        <f t="shared" si="5"/>
        <v>0</v>
      </c>
      <c r="BG14" s="502">
        <f t="shared" si="5"/>
        <v>0</v>
      </c>
      <c r="BH14" s="502">
        <f t="shared" si="5"/>
        <v>0</v>
      </c>
      <c r="BI14" s="502">
        <f t="shared" si="5"/>
        <v>0</v>
      </c>
      <c r="BJ14" s="502">
        <f t="shared" si="5"/>
        <v>0</v>
      </c>
      <c r="BK14" s="502">
        <f t="shared" si="5"/>
        <v>0</v>
      </c>
      <c r="BL14" s="502">
        <f t="shared" si="5"/>
        <v>0</v>
      </c>
    </row>
    <row r="15" spans="1:64">
      <c r="A15" s="382"/>
      <c r="B15" s="132"/>
      <c r="C15" s="297"/>
      <c r="D15" s="297"/>
      <c r="E15" s="502">
        <f t="shared" si="0"/>
        <v>0</v>
      </c>
      <c r="F15" s="502">
        <f t="shared" si="0"/>
        <v>0</v>
      </c>
      <c r="G15" s="502">
        <f t="shared" si="0"/>
        <v>0</v>
      </c>
      <c r="H15" s="502">
        <f t="shared" si="0"/>
        <v>0</v>
      </c>
      <c r="I15" s="502">
        <f t="shared" si="0"/>
        <v>0</v>
      </c>
      <c r="J15" s="502">
        <f t="shared" si="0"/>
        <v>0</v>
      </c>
      <c r="K15" s="502">
        <f t="shared" si="0"/>
        <v>0</v>
      </c>
      <c r="L15" s="502">
        <f t="shared" si="0"/>
        <v>0</v>
      </c>
      <c r="M15" s="502">
        <f t="shared" si="0"/>
        <v>0</v>
      </c>
      <c r="N15" s="502">
        <f t="shared" si="0"/>
        <v>0</v>
      </c>
      <c r="O15" s="502">
        <f t="shared" si="1"/>
        <v>0</v>
      </c>
      <c r="P15" s="502">
        <f t="shared" si="1"/>
        <v>0</v>
      </c>
      <c r="Q15" s="502">
        <f t="shared" si="1"/>
        <v>0</v>
      </c>
      <c r="R15" s="502">
        <f t="shared" si="1"/>
        <v>0</v>
      </c>
      <c r="S15" s="502">
        <f t="shared" si="1"/>
        <v>0</v>
      </c>
      <c r="T15" s="502">
        <f t="shared" si="1"/>
        <v>0</v>
      </c>
      <c r="U15" s="502">
        <f t="shared" si="1"/>
        <v>0</v>
      </c>
      <c r="V15" s="502">
        <f t="shared" si="1"/>
        <v>0</v>
      </c>
      <c r="W15" s="502">
        <f t="shared" si="1"/>
        <v>0</v>
      </c>
      <c r="X15" s="502">
        <f t="shared" si="1"/>
        <v>0</v>
      </c>
      <c r="Y15" s="502">
        <f t="shared" si="2"/>
        <v>0</v>
      </c>
      <c r="Z15" s="502">
        <f t="shared" si="2"/>
        <v>0</v>
      </c>
      <c r="AA15" s="502">
        <f t="shared" si="2"/>
        <v>0</v>
      </c>
      <c r="AB15" s="502">
        <f t="shared" si="2"/>
        <v>0</v>
      </c>
      <c r="AC15" s="502">
        <f t="shared" si="2"/>
        <v>0</v>
      </c>
      <c r="AD15" s="502">
        <f t="shared" si="2"/>
        <v>0</v>
      </c>
      <c r="AE15" s="502">
        <f t="shared" si="2"/>
        <v>0</v>
      </c>
      <c r="AF15" s="502">
        <f t="shared" si="2"/>
        <v>0</v>
      </c>
      <c r="AG15" s="502">
        <f t="shared" si="2"/>
        <v>0</v>
      </c>
      <c r="AH15" s="502">
        <f t="shared" si="2"/>
        <v>0</v>
      </c>
      <c r="AI15" s="502">
        <f t="shared" si="3"/>
        <v>0</v>
      </c>
      <c r="AJ15" s="502">
        <f t="shared" si="3"/>
        <v>0</v>
      </c>
      <c r="AK15" s="502">
        <f t="shared" si="3"/>
        <v>0</v>
      </c>
      <c r="AL15" s="502">
        <f t="shared" si="3"/>
        <v>0</v>
      </c>
      <c r="AM15" s="502">
        <f t="shared" si="3"/>
        <v>0</v>
      </c>
      <c r="AN15" s="502">
        <f t="shared" si="3"/>
        <v>0</v>
      </c>
      <c r="AO15" s="502">
        <f t="shared" si="3"/>
        <v>0</v>
      </c>
      <c r="AP15" s="502">
        <f t="shared" si="3"/>
        <v>0</v>
      </c>
      <c r="AQ15" s="502">
        <f t="shared" si="3"/>
        <v>0</v>
      </c>
      <c r="AR15" s="502">
        <f t="shared" si="3"/>
        <v>0</v>
      </c>
      <c r="AS15" s="502">
        <f t="shared" si="4"/>
        <v>0</v>
      </c>
      <c r="AT15" s="502">
        <f t="shared" si="4"/>
        <v>0</v>
      </c>
      <c r="AU15" s="502">
        <f t="shared" si="4"/>
        <v>0</v>
      </c>
      <c r="AV15" s="502">
        <f t="shared" si="4"/>
        <v>0</v>
      </c>
      <c r="AW15" s="502">
        <f t="shared" si="4"/>
        <v>0</v>
      </c>
      <c r="AX15" s="502">
        <f t="shared" si="4"/>
        <v>0</v>
      </c>
      <c r="AY15" s="502">
        <f t="shared" si="4"/>
        <v>0</v>
      </c>
      <c r="AZ15" s="502">
        <f t="shared" si="4"/>
        <v>0</v>
      </c>
      <c r="BA15" s="502">
        <f t="shared" si="4"/>
        <v>0</v>
      </c>
      <c r="BB15" s="502">
        <f t="shared" si="4"/>
        <v>0</v>
      </c>
      <c r="BC15" s="502">
        <f t="shared" si="5"/>
        <v>0</v>
      </c>
      <c r="BD15" s="502">
        <f t="shared" si="5"/>
        <v>0</v>
      </c>
      <c r="BE15" s="502">
        <f t="shared" si="5"/>
        <v>0</v>
      </c>
      <c r="BF15" s="502">
        <f t="shared" si="5"/>
        <v>0</v>
      </c>
      <c r="BG15" s="502">
        <f t="shared" si="5"/>
        <v>0</v>
      </c>
      <c r="BH15" s="502">
        <f t="shared" si="5"/>
        <v>0</v>
      </c>
      <c r="BI15" s="502">
        <f t="shared" si="5"/>
        <v>0</v>
      </c>
      <c r="BJ15" s="502">
        <f t="shared" si="5"/>
        <v>0</v>
      </c>
      <c r="BK15" s="502">
        <f t="shared" si="5"/>
        <v>0</v>
      </c>
      <c r="BL15" s="502">
        <f t="shared" si="5"/>
        <v>0</v>
      </c>
    </row>
    <row r="16" spans="1:64">
      <c r="A16" s="381"/>
      <c r="B16" s="132"/>
      <c r="C16" s="297"/>
      <c r="D16" s="297"/>
      <c r="E16" s="502">
        <f t="shared" si="0"/>
        <v>0</v>
      </c>
      <c r="F16" s="502">
        <f t="shared" si="0"/>
        <v>0</v>
      </c>
      <c r="G16" s="502">
        <f t="shared" si="0"/>
        <v>0</v>
      </c>
      <c r="H16" s="502">
        <f t="shared" si="0"/>
        <v>0</v>
      </c>
      <c r="I16" s="502">
        <f t="shared" si="0"/>
        <v>0</v>
      </c>
      <c r="J16" s="502">
        <f t="shared" si="0"/>
        <v>0</v>
      </c>
      <c r="K16" s="502">
        <f t="shared" si="0"/>
        <v>0</v>
      </c>
      <c r="L16" s="502">
        <f t="shared" si="0"/>
        <v>0</v>
      </c>
      <c r="M16" s="502">
        <f t="shared" si="0"/>
        <v>0</v>
      </c>
      <c r="N16" s="502">
        <f t="shared" si="0"/>
        <v>0</v>
      </c>
      <c r="O16" s="502">
        <f t="shared" si="1"/>
        <v>0</v>
      </c>
      <c r="P16" s="502">
        <f t="shared" si="1"/>
        <v>0</v>
      </c>
      <c r="Q16" s="502">
        <f t="shared" si="1"/>
        <v>0</v>
      </c>
      <c r="R16" s="502">
        <f t="shared" si="1"/>
        <v>0</v>
      </c>
      <c r="S16" s="502">
        <f t="shared" si="1"/>
        <v>0</v>
      </c>
      <c r="T16" s="502">
        <f t="shared" si="1"/>
        <v>0</v>
      </c>
      <c r="U16" s="502">
        <f t="shared" si="1"/>
        <v>0</v>
      </c>
      <c r="V16" s="502">
        <f t="shared" si="1"/>
        <v>0</v>
      </c>
      <c r="W16" s="502">
        <f t="shared" si="1"/>
        <v>0</v>
      </c>
      <c r="X16" s="502">
        <f t="shared" si="1"/>
        <v>0</v>
      </c>
      <c r="Y16" s="502">
        <f t="shared" si="2"/>
        <v>0</v>
      </c>
      <c r="Z16" s="502">
        <f t="shared" si="2"/>
        <v>0</v>
      </c>
      <c r="AA16" s="502">
        <f t="shared" si="2"/>
        <v>0</v>
      </c>
      <c r="AB16" s="502">
        <f t="shared" si="2"/>
        <v>0</v>
      </c>
      <c r="AC16" s="502">
        <f t="shared" si="2"/>
        <v>0</v>
      </c>
      <c r="AD16" s="502">
        <f t="shared" si="2"/>
        <v>0</v>
      </c>
      <c r="AE16" s="502">
        <f t="shared" si="2"/>
        <v>0</v>
      </c>
      <c r="AF16" s="502">
        <f t="shared" si="2"/>
        <v>0</v>
      </c>
      <c r="AG16" s="502">
        <f t="shared" si="2"/>
        <v>0</v>
      </c>
      <c r="AH16" s="502">
        <f t="shared" si="2"/>
        <v>0</v>
      </c>
      <c r="AI16" s="502">
        <f t="shared" si="3"/>
        <v>0</v>
      </c>
      <c r="AJ16" s="502">
        <f t="shared" si="3"/>
        <v>0</v>
      </c>
      <c r="AK16" s="502">
        <f t="shared" si="3"/>
        <v>0</v>
      </c>
      <c r="AL16" s="502">
        <f t="shared" si="3"/>
        <v>0</v>
      </c>
      <c r="AM16" s="502">
        <f t="shared" si="3"/>
        <v>0</v>
      </c>
      <c r="AN16" s="502">
        <f t="shared" si="3"/>
        <v>0</v>
      </c>
      <c r="AO16" s="502">
        <f t="shared" si="3"/>
        <v>0</v>
      </c>
      <c r="AP16" s="502">
        <f t="shared" si="3"/>
        <v>0</v>
      </c>
      <c r="AQ16" s="502">
        <f t="shared" si="3"/>
        <v>0</v>
      </c>
      <c r="AR16" s="502">
        <f t="shared" si="3"/>
        <v>0</v>
      </c>
      <c r="AS16" s="502">
        <f t="shared" si="4"/>
        <v>0</v>
      </c>
      <c r="AT16" s="502">
        <f t="shared" si="4"/>
        <v>0</v>
      </c>
      <c r="AU16" s="502">
        <f t="shared" si="4"/>
        <v>0</v>
      </c>
      <c r="AV16" s="502">
        <f t="shared" si="4"/>
        <v>0</v>
      </c>
      <c r="AW16" s="502">
        <f t="shared" si="4"/>
        <v>0</v>
      </c>
      <c r="AX16" s="502">
        <f t="shared" si="4"/>
        <v>0</v>
      </c>
      <c r="AY16" s="502">
        <f t="shared" si="4"/>
        <v>0</v>
      </c>
      <c r="AZ16" s="502">
        <f t="shared" si="4"/>
        <v>0</v>
      </c>
      <c r="BA16" s="502">
        <f t="shared" si="4"/>
        <v>0</v>
      </c>
      <c r="BB16" s="502">
        <f t="shared" si="4"/>
        <v>0</v>
      </c>
      <c r="BC16" s="502">
        <f t="shared" si="5"/>
        <v>0</v>
      </c>
      <c r="BD16" s="502">
        <f t="shared" si="5"/>
        <v>0</v>
      </c>
      <c r="BE16" s="502">
        <f t="shared" si="5"/>
        <v>0</v>
      </c>
      <c r="BF16" s="502">
        <f t="shared" si="5"/>
        <v>0</v>
      </c>
      <c r="BG16" s="502">
        <f t="shared" si="5"/>
        <v>0</v>
      </c>
      <c r="BH16" s="502">
        <f t="shared" si="5"/>
        <v>0</v>
      </c>
      <c r="BI16" s="502">
        <f t="shared" si="5"/>
        <v>0</v>
      </c>
      <c r="BJ16" s="502">
        <f t="shared" si="5"/>
        <v>0</v>
      </c>
      <c r="BK16" s="502">
        <f t="shared" si="5"/>
        <v>0</v>
      </c>
      <c r="BL16" s="502">
        <f t="shared" si="5"/>
        <v>0</v>
      </c>
    </row>
    <row r="17" spans="1:64">
      <c r="A17" s="381"/>
      <c r="B17" s="132"/>
      <c r="C17" s="297"/>
      <c r="D17" s="297"/>
      <c r="E17" s="502">
        <f t="shared" si="0"/>
        <v>0</v>
      </c>
      <c r="F17" s="502">
        <f t="shared" si="0"/>
        <v>0</v>
      </c>
      <c r="G17" s="502">
        <f t="shared" si="0"/>
        <v>0</v>
      </c>
      <c r="H17" s="502">
        <f t="shared" si="0"/>
        <v>0</v>
      </c>
      <c r="I17" s="502">
        <f t="shared" si="0"/>
        <v>0</v>
      </c>
      <c r="J17" s="502">
        <f t="shared" si="0"/>
        <v>0</v>
      </c>
      <c r="K17" s="502">
        <f t="shared" si="0"/>
        <v>0</v>
      </c>
      <c r="L17" s="502">
        <f t="shared" si="0"/>
        <v>0</v>
      </c>
      <c r="M17" s="502">
        <f t="shared" si="0"/>
        <v>0</v>
      </c>
      <c r="N17" s="502">
        <f t="shared" si="0"/>
        <v>0</v>
      </c>
      <c r="O17" s="502">
        <f t="shared" si="1"/>
        <v>0</v>
      </c>
      <c r="P17" s="502">
        <f t="shared" si="1"/>
        <v>0</v>
      </c>
      <c r="Q17" s="502">
        <f t="shared" si="1"/>
        <v>0</v>
      </c>
      <c r="R17" s="502">
        <f t="shared" si="1"/>
        <v>0</v>
      </c>
      <c r="S17" s="502">
        <f t="shared" si="1"/>
        <v>0</v>
      </c>
      <c r="T17" s="502">
        <f t="shared" si="1"/>
        <v>0</v>
      </c>
      <c r="U17" s="502">
        <f t="shared" si="1"/>
        <v>0</v>
      </c>
      <c r="V17" s="502">
        <f t="shared" si="1"/>
        <v>0</v>
      </c>
      <c r="W17" s="502">
        <f t="shared" si="1"/>
        <v>0</v>
      </c>
      <c r="X17" s="502">
        <f t="shared" si="1"/>
        <v>0</v>
      </c>
      <c r="Y17" s="502">
        <f t="shared" si="2"/>
        <v>0</v>
      </c>
      <c r="Z17" s="502">
        <f t="shared" si="2"/>
        <v>0</v>
      </c>
      <c r="AA17" s="502">
        <f t="shared" si="2"/>
        <v>0</v>
      </c>
      <c r="AB17" s="502">
        <f t="shared" si="2"/>
        <v>0</v>
      </c>
      <c r="AC17" s="502">
        <f t="shared" si="2"/>
        <v>0</v>
      </c>
      <c r="AD17" s="502">
        <f t="shared" si="2"/>
        <v>0</v>
      </c>
      <c r="AE17" s="502">
        <f t="shared" si="2"/>
        <v>0</v>
      </c>
      <c r="AF17" s="502">
        <f t="shared" si="2"/>
        <v>0</v>
      </c>
      <c r="AG17" s="502">
        <f t="shared" si="2"/>
        <v>0</v>
      </c>
      <c r="AH17" s="502">
        <f t="shared" si="2"/>
        <v>0</v>
      </c>
      <c r="AI17" s="502">
        <f t="shared" si="3"/>
        <v>0</v>
      </c>
      <c r="AJ17" s="502">
        <f t="shared" si="3"/>
        <v>0</v>
      </c>
      <c r="AK17" s="502">
        <f t="shared" si="3"/>
        <v>0</v>
      </c>
      <c r="AL17" s="502">
        <f t="shared" si="3"/>
        <v>0</v>
      </c>
      <c r="AM17" s="502">
        <f t="shared" si="3"/>
        <v>0</v>
      </c>
      <c r="AN17" s="502">
        <f t="shared" si="3"/>
        <v>0</v>
      </c>
      <c r="AO17" s="502">
        <f t="shared" si="3"/>
        <v>0</v>
      </c>
      <c r="AP17" s="502">
        <f t="shared" si="3"/>
        <v>0</v>
      </c>
      <c r="AQ17" s="502">
        <f t="shared" si="3"/>
        <v>0</v>
      </c>
      <c r="AR17" s="502">
        <f t="shared" si="3"/>
        <v>0</v>
      </c>
      <c r="AS17" s="502">
        <f t="shared" si="4"/>
        <v>0</v>
      </c>
      <c r="AT17" s="502">
        <f t="shared" si="4"/>
        <v>0</v>
      </c>
      <c r="AU17" s="502">
        <f t="shared" si="4"/>
        <v>0</v>
      </c>
      <c r="AV17" s="502">
        <f t="shared" si="4"/>
        <v>0</v>
      </c>
      <c r="AW17" s="502">
        <f t="shared" si="4"/>
        <v>0</v>
      </c>
      <c r="AX17" s="502">
        <f t="shared" si="4"/>
        <v>0</v>
      </c>
      <c r="AY17" s="502">
        <f t="shared" si="4"/>
        <v>0</v>
      </c>
      <c r="AZ17" s="502">
        <f t="shared" si="4"/>
        <v>0</v>
      </c>
      <c r="BA17" s="502">
        <f t="shared" si="4"/>
        <v>0</v>
      </c>
      <c r="BB17" s="502">
        <f t="shared" si="4"/>
        <v>0</v>
      </c>
      <c r="BC17" s="502">
        <f t="shared" si="5"/>
        <v>0</v>
      </c>
      <c r="BD17" s="502">
        <f t="shared" si="5"/>
        <v>0</v>
      </c>
      <c r="BE17" s="502">
        <f t="shared" si="5"/>
        <v>0</v>
      </c>
      <c r="BF17" s="502">
        <f t="shared" si="5"/>
        <v>0</v>
      </c>
      <c r="BG17" s="502">
        <f t="shared" si="5"/>
        <v>0</v>
      </c>
      <c r="BH17" s="502">
        <f t="shared" si="5"/>
        <v>0</v>
      </c>
      <c r="BI17" s="502">
        <f t="shared" si="5"/>
        <v>0</v>
      </c>
      <c r="BJ17" s="502">
        <f t="shared" si="5"/>
        <v>0</v>
      </c>
      <c r="BK17" s="502">
        <f t="shared" si="5"/>
        <v>0</v>
      </c>
      <c r="BL17" s="502">
        <f t="shared" si="5"/>
        <v>0</v>
      </c>
    </row>
    <row r="18" spans="1:64">
      <c r="A18" s="382"/>
      <c r="B18" s="132"/>
      <c r="C18" s="297"/>
      <c r="D18" s="297"/>
      <c r="E18" s="502">
        <f t="shared" si="0"/>
        <v>0</v>
      </c>
      <c r="F18" s="502">
        <f t="shared" si="0"/>
        <v>0</v>
      </c>
      <c r="G18" s="502">
        <f t="shared" si="0"/>
        <v>0</v>
      </c>
      <c r="H18" s="502">
        <f t="shared" si="0"/>
        <v>0</v>
      </c>
      <c r="I18" s="502">
        <f t="shared" si="0"/>
        <v>0</v>
      </c>
      <c r="J18" s="502">
        <f t="shared" si="0"/>
        <v>0</v>
      </c>
      <c r="K18" s="502">
        <f t="shared" si="0"/>
        <v>0</v>
      </c>
      <c r="L18" s="502">
        <f t="shared" si="0"/>
        <v>0</v>
      </c>
      <c r="M18" s="502">
        <f t="shared" si="0"/>
        <v>0</v>
      </c>
      <c r="N18" s="502">
        <f t="shared" si="0"/>
        <v>0</v>
      </c>
      <c r="O18" s="502">
        <f t="shared" si="1"/>
        <v>0</v>
      </c>
      <c r="P18" s="502">
        <f t="shared" si="1"/>
        <v>0</v>
      </c>
      <c r="Q18" s="502">
        <f t="shared" si="1"/>
        <v>0</v>
      </c>
      <c r="R18" s="502">
        <f t="shared" si="1"/>
        <v>0</v>
      </c>
      <c r="S18" s="502">
        <f t="shared" si="1"/>
        <v>0</v>
      </c>
      <c r="T18" s="502">
        <f t="shared" si="1"/>
        <v>0</v>
      </c>
      <c r="U18" s="502">
        <f t="shared" si="1"/>
        <v>0</v>
      </c>
      <c r="V18" s="502">
        <f t="shared" si="1"/>
        <v>0</v>
      </c>
      <c r="W18" s="502">
        <f t="shared" si="1"/>
        <v>0</v>
      </c>
      <c r="X18" s="502">
        <f t="shared" si="1"/>
        <v>0</v>
      </c>
      <c r="Y18" s="502">
        <f t="shared" si="2"/>
        <v>0</v>
      </c>
      <c r="Z18" s="502">
        <f t="shared" si="2"/>
        <v>0</v>
      </c>
      <c r="AA18" s="502">
        <f t="shared" si="2"/>
        <v>0</v>
      </c>
      <c r="AB18" s="502">
        <f t="shared" si="2"/>
        <v>0</v>
      </c>
      <c r="AC18" s="502">
        <f t="shared" si="2"/>
        <v>0</v>
      </c>
      <c r="AD18" s="502">
        <f t="shared" si="2"/>
        <v>0</v>
      </c>
      <c r="AE18" s="502">
        <f t="shared" si="2"/>
        <v>0</v>
      </c>
      <c r="AF18" s="502">
        <f t="shared" si="2"/>
        <v>0</v>
      </c>
      <c r="AG18" s="502">
        <f t="shared" si="2"/>
        <v>0</v>
      </c>
      <c r="AH18" s="502">
        <f t="shared" si="2"/>
        <v>0</v>
      </c>
      <c r="AI18" s="502">
        <f t="shared" si="3"/>
        <v>0</v>
      </c>
      <c r="AJ18" s="502">
        <f t="shared" si="3"/>
        <v>0</v>
      </c>
      <c r="AK18" s="502">
        <f t="shared" si="3"/>
        <v>0</v>
      </c>
      <c r="AL18" s="502">
        <f t="shared" si="3"/>
        <v>0</v>
      </c>
      <c r="AM18" s="502">
        <f t="shared" si="3"/>
        <v>0</v>
      </c>
      <c r="AN18" s="502">
        <f t="shared" si="3"/>
        <v>0</v>
      </c>
      <c r="AO18" s="502">
        <f t="shared" si="3"/>
        <v>0</v>
      </c>
      <c r="AP18" s="502">
        <f t="shared" si="3"/>
        <v>0</v>
      </c>
      <c r="AQ18" s="502">
        <f t="shared" si="3"/>
        <v>0</v>
      </c>
      <c r="AR18" s="502">
        <f t="shared" si="3"/>
        <v>0</v>
      </c>
      <c r="AS18" s="502">
        <f t="shared" si="4"/>
        <v>0</v>
      </c>
      <c r="AT18" s="502">
        <f t="shared" si="4"/>
        <v>0</v>
      </c>
      <c r="AU18" s="502">
        <f t="shared" si="4"/>
        <v>0</v>
      </c>
      <c r="AV18" s="502">
        <f t="shared" si="4"/>
        <v>0</v>
      </c>
      <c r="AW18" s="502">
        <f t="shared" si="4"/>
        <v>0</v>
      </c>
      <c r="AX18" s="502">
        <f t="shared" si="4"/>
        <v>0</v>
      </c>
      <c r="AY18" s="502">
        <f t="shared" si="4"/>
        <v>0</v>
      </c>
      <c r="AZ18" s="502">
        <f t="shared" si="4"/>
        <v>0</v>
      </c>
      <c r="BA18" s="502">
        <f t="shared" si="4"/>
        <v>0</v>
      </c>
      <c r="BB18" s="502">
        <f t="shared" si="4"/>
        <v>0</v>
      </c>
      <c r="BC18" s="502">
        <f t="shared" si="5"/>
        <v>0</v>
      </c>
      <c r="BD18" s="502">
        <f t="shared" si="5"/>
        <v>0</v>
      </c>
      <c r="BE18" s="502">
        <f t="shared" si="5"/>
        <v>0</v>
      </c>
      <c r="BF18" s="502">
        <f t="shared" si="5"/>
        <v>0</v>
      </c>
      <c r="BG18" s="502">
        <f t="shared" si="5"/>
        <v>0</v>
      </c>
      <c r="BH18" s="502">
        <f t="shared" si="5"/>
        <v>0</v>
      </c>
      <c r="BI18" s="502">
        <f t="shared" si="5"/>
        <v>0</v>
      </c>
      <c r="BJ18" s="502">
        <f t="shared" si="5"/>
        <v>0</v>
      </c>
      <c r="BK18" s="502">
        <f t="shared" si="5"/>
        <v>0</v>
      </c>
      <c r="BL18" s="502">
        <f t="shared" si="5"/>
        <v>0</v>
      </c>
    </row>
    <row r="19" spans="1:64">
      <c r="A19" s="381"/>
      <c r="B19" s="132"/>
      <c r="C19" s="297"/>
      <c r="D19" s="297"/>
      <c r="E19" s="502">
        <f t="shared" si="0"/>
        <v>0</v>
      </c>
      <c r="F19" s="502">
        <f t="shared" si="0"/>
        <v>0</v>
      </c>
      <c r="G19" s="502">
        <f t="shared" si="0"/>
        <v>0</v>
      </c>
      <c r="H19" s="502">
        <f t="shared" si="0"/>
        <v>0</v>
      </c>
      <c r="I19" s="502">
        <f t="shared" si="0"/>
        <v>0</v>
      </c>
      <c r="J19" s="502">
        <f t="shared" si="0"/>
        <v>0</v>
      </c>
      <c r="K19" s="502">
        <f t="shared" si="0"/>
        <v>0</v>
      </c>
      <c r="L19" s="502">
        <f t="shared" si="0"/>
        <v>0</v>
      </c>
      <c r="M19" s="502">
        <f t="shared" si="0"/>
        <v>0</v>
      </c>
      <c r="N19" s="502">
        <f t="shared" si="0"/>
        <v>0</v>
      </c>
      <c r="O19" s="502">
        <f t="shared" si="1"/>
        <v>0</v>
      </c>
      <c r="P19" s="502">
        <f t="shared" si="1"/>
        <v>0</v>
      </c>
      <c r="Q19" s="502">
        <f t="shared" si="1"/>
        <v>0</v>
      </c>
      <c r="R19" s="502">
        <f t="shared" si="1"/>
        <v>0</v>
      </c>
      <c r="S19" s="502">
        <f t="shared" si="1"/>
        <v>0</v>
      </c>
      <c r="T19" s="502">
        <f t="shared" si="1"/>
        <v>0</v>
      </c>
      <c r="U19" s="502">
        <f t="shared" si="1"/>
        <v>0</v>
      </c>
      <c r="V19" s="502">
        <f t="shared" si="1"/>
        <v>0</v>
      </c>
      <c r="W19" s="502">
        <f t="shared" si="1"/>
        <v>0</v>
      </c>
      <c r="X19" s="502">
        <f t="shared" si="1"/>
        <v>0</v>
      </c>
      <c r="Y19" s="502">
        <f t="shared" si="2"/>
        <v>0</v>
      </c>
      <c r="Z19" s="502">
        <f t="shared" si="2"/>
        <v>0</v>
      </c>
      <c r="AA19" s="502">
        <f t="shared" si="2"/>
        <v>0</v>
      </c>
      <c r="AB19" s="502">
        <f t="shared" si="2"/>
        <v>0</v>
      </c>
      <c r="AC19" s="502">
        <f t="shared" si="2"/>
        <v>0</v>
      </c>
      <c r="AD19" s="502">
        <f t="shared" si="2"/>
        <v>0</v>
      </c>
      <c r="AE19" s="502">
        <f t="shared" si="2"/>
        <v>0</v>
      </c>
      <c r="AF19" s="502">
        <f t="shared" si="2"/>
        <v>0</v>
      </c>
      <c r="AG19" s="502">
        <f t="shared" si="2"/>
        <v>0</v>
      </c>
      <c r="AH19" s="502">
        <f t="shared" si="2"/>
        <v>0</v>
      </c>
      <c r="AI19" s="502">
        <f t="shared" si="3"/>
        <v>0</v>
      </c>
      <c r="AJ19" s="502">
        <f t="shared" si="3"/>
        <v>0</v>
      </c>
      <c r="AK19" s="502">
        <f t="shared" si="3"/>
        <v>0</v>
      </c>
      <c r="AL19" s="502">
        <f t="shared" si="3"/>
        <v>0</v>
      </c>
      <c r="AM19" s="502">
        <f t="shared" si="3"/>
        <v>0</v>
      </c>
      <c r="AN19" s="502">
        <f t="shared" si="3"/>
        <v>0</v>
      </c>
      <c r="AO19" s="502">
        <f t="shared" si="3"/>
        <v>0</v>
      </c>
      <c r="AP19" s="502">
        <f t="shared" si="3"/>
        <v>0</v>
      </c>
      <c r="AQ19" s="502">
        <f t="shared" si="3"/>
        <v>0</v>
      </c>
      <c r="AR19" s="502">
        <f t="shared" si="3"/>
        <v>0</v>
      </c>
      <c r="AS19" s="502">
        <f t="shared" si="4"/>
        <v>0</v>
      </c>
      <c r="AT19" s="502">
        <f t="shared" si="4"/>
        <v>0</v>
      </c>
      <c r="AU19" s="502">
        <f t="shared" si="4"/>
        <v>0</v>
      </c>
      <c r="AV19" s="502">
        <f t="shared" si="4"/>
        <v>0</v>
      </c>
      <c r="AW19" s="502">
        <f t="shared" si="4"/>
        <v>0</v>
      </c>
      <c r="AX19" s="502">
        <f t="shared" si="4"/>
        <v>0</v>
      </c>
      <c r="AY19" s="502">
        <f t="shared" si="4"/>
        <v>0</v>
      </c>
      <c r="AZ19" s="502">
        <f t="shared" si="4"/>
        <v>0</v>
      </c>
      <c r="BA19" s="502">
        <f t="shared" si="4"/>
        <v>0</v>
      </c>
      <c r="BB19" s="502">
        <f t="shared" si="4"/>
        <v>0</v>
      </c>
      <c r="BC19" s="502">
        <f t="shared" si="5"/>
        <v>0</v>
      </c>
      <c r="BD19" s="502">
        <f t="shared" si="5"/>
        <v>0</v>
      </c>
      <c r="BE19" s="502">
        <f t="shared" si="5"/>
        <v>0</v>
      </c>
      <c r="BF19" s="502">
        <f t="shared" si="5"/>
        <v>0</v>
      </c>
      <c r="BG19" s="502">
        <f t="shared" si="5"/>
        <v>0</v>
      </c>
      <c r="BH19" s="502">
        <f t="shared" si="5"/>
        <v>0</v>
      </c>
      <c r="BI19" s="502">
        <f t="shared" si="5"/>
        <v>0</v>
      </c>
      <c r="BJ19" s="502">
        <f t="shared" si="5"/>
        <v>0</v>
      </c>
      <c r="BK19" s="502">
        <f t="shared" si="5"/>
        <v>0</v>
      </c>
      <c r="BL19" s="502">
        <f t="shared" si="5"/>
        <v>0</v>
      </c>
    </row>
    <row r="20" spans="1:64">
      <c r="A20" s="381"/>
      <c r="B20" s="132"/>
      <c r="C20" s="297"/>
      <c r="D20" s="297"/>
      <c r="E20" s="502">
        <f t="shared" si="0"/>
        <v>0</v>
      </c>
      <c r="F20" s="502">
        <f t="shared" si="0"/>
        <v>0</v>
      </c>
      <c r="G20" s="502">
        <f t="shared" si="0"/>
        <v>0</v>
      </c>
      <c r="H20" s="502">
        <f t="shared" si="0"/>
        <v>0</v>
      </c>
      <c r="I20" s="502">
        <f t="shared" si="0"/>
        <v>0</v>
      </c>
      <c r="J20" s="502">
        <f t="shared" si="0"/>
        <v>0</v>
      </c>
      <c r="K20" s="502">
        <f t="shared" si="0"/>
        <v>0</v>
      </c>
      <c r="L20" s="502">
        <f t="shared" si="0"/>
        <v>0</v>
      </c>
      <c r="M20" s="502">
        <f t="shared" si="0"/>
        <v>0</v>
      </c>
      <c r="N20" s="502">
        <f t="shared" si="0"/>
        <v>0</v>
      </c>
      <c r="O20" s="502">
        <f t="shared" si="1"/>
        <v>0</v>
      </c>
      <c r="P20" s="502">
        <f t="shared" si="1"/>
        <v>0</v>
      </c>
      <c r="Q20" s="502">
        <f t="shared" si="1"/>
        <v>0</v>
      </c>
      <c r="R20" s="502">
        <f t="shared" si="1"/>
        <v>0</v>
      </c>
      <c r="S20" s="502">
        <f t="shared" si="1"/>
        <v>0</v>
      </c>
      <c r="T20" s="502">
        <f t="shared" si="1"/>
        <v>0</v>
      </c>
      <c r="U20" s="502">
        <f t="shared" si="1"/>
        <v>0</v>
      </c>
      <c r="V20" s="502">
        <f t="shared" si="1"/>
        <v>0</v>
      </c>
      <c r="W20" s="502">
        <f t="shared" si="1"/>
        <v>0</v>
      </c>
      <c r="X20" s="502">
        <f t="shared" si="1"/>
        <v>0</v>
      </c>
      <c r="Y20" s="502">
        <f t="shared" si="2"/>
        <v>0</v>
      </c>
      <c r="Z20" s="502">
        <f t="shared" si="2"/>
        <v>0</v>
      </c>
      <c r="AA20" s="502">
        <f t="shared" si="2"/>
        <v>0</v>
      </c>
      <c r="AB20" s="502">
        <f t="shared" si="2"/>
        <v>0</v>
      </c>
      <c r="AC20" s="502">
        <f t="shared" si="2"/>
        <v>0</v>
      </c>
      <c r="AD20" s="502">
        <f t="shared" si="2"/>
        <v>0</v>
      </c>
      <c r="AE20" s="502">
        <f t="shared" si="2"/>
        <v>0</v>
      </c>
      <c r="AF20" s="502">
        <f t="shared" si="2"/>
        <v>0</v>
      </c>
      <c r="AG20" s="502">
        <f t="shared" si="2"/>
        <v>0</v>
      </c>
      <c r="AH20" s="502">
        <f t="shared" si="2"/>
        <v>0</v>
      </c>
      <c r="AI20" s="502">
        <f t="shared" si="3"/>
        <v>0</v>
      </c>
      <c r="AJ20" s="502">
        <f t="shared" si="3"/>
        <v>0</v>
      </c>
      <c r="AK20" s="502">
        <f t="shared" si="3"/>
        <v>0</v>
      </c>
      <c r="AL20" s="502">
        <f t="shared" si="3"/>
        <v>0</v>
      </c>
      <c r="AM20" s="502">
        <f t="shared" si="3"/>
        <v>0</v>
      </c>
      <c r="AN20" s="502">
        <f t="shared" si="3"/>
        <v>0</v>
      </c>
      <c r="AO20" s="502">
        <f t="shared" si="3"/>
        <v>0</v>
      </c>
      <c r="AP20" s="502">
        <f t="shared" si="3"/>
        <v>0</v>
      </c>
      <c r="AQ20" s="502">
        <f t="shared" si="3"/>
        <v>0</v>
      </c>
      <c r="AR20" s="502">
        <f t="shared" si="3"/>
        <v>0</v>
      </c>
      <c r="AS20" s="502">
        <f t="shared" si="4"/>
        <v>0</v>
      </c>
      <c r="AT20" s="502">
        <f t="shared" si="4"/>
        <v>0</v>
      </c>
      <c r="AU20" s="502">
        <f t="shared" si="4"/>
        <v>0</v>
      </c>
      <c r="AV20" s="502">
        <f t="shared" si="4"/>
        <v>0</v>
      </c>
      <c r="AW20" s="502">
        <f t="shared" si="4"/>
        <v>0</v>
      </c>
      <c r="AX20" s="502">
        <f t="shared" si="4"/>
        <v>0</v>
      </c>
      <c r="AY20" s="502">
        <f t="shared" si="4"/>
        <v>0</v>
      </c>
      <c r="AZ20" s="502">
        <f t="shared" si="4"/>
        <v>0</v>
      </c>
      <c r="BA20" s="502">
        <f t="shared" si="4"/>
        <v>0</v>
      </c>
      <c r="BB20" s="502">
        <f t="shared" si="4"/>
        <v>0</v>
      </c>
      <c r="BC20" s="502">
        <f t="shared" si="5"/>
        <v>0</v>
      </c>
      <c r="BD20" s="502">
        <f t="shared" si="5"/>
        <v>0</v>
      </c>
      <c r="BE20" s="502">
        <f t="shared" si="5"/>
        <v>0</v>
      </c>
      <c r="BF20" s="502">
        <f t="shared" si="5"/>
        <v>0</v>
      </c>
      <c r="BG20" s="502">
        <f t="shared" si="5"/>
        <v>0</v>
      </c>
      <c r="BH20" s="502">
        <f t="shared" si="5"/>
        <v>0</v>
      </c>
      <c r="BI20" s="502">
        <f t="shared" si="5"/>
        <v>0</v>
      </c>
      <c r="BJ20" s="502">
        <f t="shared" si="5"/>
        <v>0</v>
      </c>
      <c r="BK20" s="502">
        <f t="shared" si="5"/>
        <v>0</v>
      </c>
      <c r="BL20" s="502">
        <f t="shared" si="5"/>
        <v>0</v>
      </c>
    </row>
    <row r="21" spans="1:64">
      <c r="A21" s="382"/>
      <c r="B21" s="132"/>
      <c r="C21" s="297"/>
      <c r="D21" s="297"/>
      <c r="E21" s="502">
        <f t="shared" ref="E21:N27" si="6">IF(E$9&gt;$D21,0,IF(E$9&gt;=$C21,$B21,0))</f>
        <v>0</v>
      </c>
      <c r="F21" s="502">
        <f t="shared" si="6"/>
        <v>0</v>
      </c>
      <c r="G21" s="502">
        <f t="shared" si="6"/>
        <v>0</v>
      </c>
      <c r="H21" s="502">
        <f t="shared" si="6"/>
        <v>0</v>
      </c>
      <c r="I21" s="502">
        <f t="shared" si="6"/>
        <v>0</v>
      </c>
      <c r="J21" s="502">
        <f t="shared" si="6"/>
        <v>0</v>
      </c>
      <c r="K21" s="502">
        <f t="shared" si="6"/>
        <v>0</v>
      </c>
      <c r="L21" s="502">
        <f t="shared" si="6"/>
        <v>0</v>
      </c>
      <c r="M21" s="502">
        <f t="shared" si="6"/>
        <v>0</v>
      </c>
      <c r="N21" s="502">
        <f t="shared" si="6"/>
        <v>0</v>
      </c>
      <c r="O21" s="502">
        <f t="shared" ref="O21:X27" si="7">IF(O$9&gt;$D21,0,IF(O$9&gt;=$C21,$B21,0))</f>
        <v>0</v>
      </c>
      <c r="P21" s="502">
        <f t="shared" si="7"/>
        <v>0</v>
      </c>
      <c r="Q21" s="502">
        <f t="shared" si="7"/>
        <v>0</v>
      </c>
      <c r="R21" s="502">
        <f t="shared" si="7"/>
        <v>0</v>
      </c>
      <c r="S21" s="502">
        <f t="shared" si="7"/>
        <v>0</v>
      </c>
      <c r="T21" s="502">
        <f t="shared" si="7"/>
        <v>0</v>
      </c>
      <c r="U21" s="502">
        <f t="shared" si="7"/>
        <v>0</v>
      </c>
      <c r="V21" s="502">
        <f t="shared" si="7"/>
        <v>0</v>
      </c>
      <c r="W21" s="502">
        <f t="shared" si="7"/>
        <v>0</v>
      </c>
      <c r="X21" s="502">
        <f t="shared" si="7"/>
        <v>0</v>
      </c>
      <c r="Y21" s="502">
        <f t="shared" ref="Y21:AH27" si="8">IF(Y$9&gt;$D21,0,IF(Y$9&gt;=$C21,$B21,0))</f>
        <v>0</v>
      </c>
      <c r="Z21" s="502">
        <f t="shared" si="8"/>
        <v>0</v>
      </c>
      <c r="AA21" s="502">
        <f t="shared" si="8"/>
        <v>0</v>
      </c>
      <c r="AB21" s="502">
        <f t="shared" si="8"/>
        <v>0</v>
      </c>
      <c r="AC21" s="502">
        <f t="shared" si="8"/>
        <v>0</v>
      </c>
      <c r="AD21" s="502">
        <f t="shared" si="8"/>
        <v>0</v>
      </c>
      <c r="AE21" s="502">
        <f t="shared" si="8"/>
        <v>0</v>
      </c>
      <c r="AF21" s="502">
        <f t="shared" si="8"/>
        <v>0</v>
      </c>
      <c r="AG21" s="502">
        <f t="shared" si="8"/>
        <v>0</v>
      </c>
      <c r="AH21" s="502">
        <f t="shared" si="8"/>
        <v>0</v>
      </c>
      <c r="AI21" s="502">
        <f t="shared" ref="AI21:AR27" si="9">IF(AI$9&gt;$D21,0,IF(AI$9&gt;=$C21,$B21,0))</f>
        <v>0</v>
      </c>
      <c r="AJ21" s="502">
        <f t="shared" si="9"/>
        <v>0</v>
      </c>
      <c r="AK21" s="502">
        <f t="shared" si="9"/>
        <v>0</v>
      </c>
      <c r="AL21" s="502">
        <f t="shared" si="9"/>
        <v>0</v>
      </c>
      <c r="AM21" s="502">
        <f t="shared" si="9"/>
        <v>0</v>
      </c>
      <c r="AN21" s="502">
        <f t="shared" si="9"/>
        <v>0</v>
      </c>
      <c r="AO21" s="502">
        <f t="shared" si="9"/>
        <v>0</v>
      </c>
      <c r="AP21" s="502">
        <f t="shared" si="9"/>
        <v>0</v>
      </c>
      <c r="AQ21" s="502">
        <f t="shared" si="9"/>
        <v>0</v>
      </c>
      <c r="AR21" s="502">
        <f t="shared" si="9"/>
        <v>0</v>
      </c>
      <c r="AS21" s="502">
        <f t="shared" ref="AS21:BB27" si="10">IF(AS$9&gt;$D21,0,IF(AS$9&gt;=$C21,$B21,0))</f>
        <v>0</v>
      </c>
      <c r="AT21" s="502">
        <f t="shared" si="10"/>
        <v>0</v>
      </c>
      <c r="AU21" s="502">
        <f t="shared" si="10"/>
        <v>0</v>
      </c>
      <c r="AV21" s="502">
        <f t="shared" si="10"/>
        <v>0</v>
      </c>
      <c r="AW21" s="502">
        <f t="shared" si="10"/>
        <v>0</v>
      </c>
      <c r="AX21" s="502">
        <f t="shared" si="10"/>
        <v>0</v>
      </c>
      <c r="AY21" s="502">
        <f t="shared" si="10"/>
        <v>0</v>
      </c>
      <c r="AZ21" s="502">
        <f t="shared" si="10"/>
        <v>0</v>
      </c>
      <c r="BA21" s="502">
        <f t="shared" si="10"/>
        <v>0</v>
      </c>
      <c r="BB21" s="502">
        <f t="shared" si="10"/>
        <v>0</v>
      </c>
      <c r="BC21" s="502">
        <f t="shared" ref="BC21:BL27" si="11">IF(BC$9&gt;$D21,0,IF(BC$9&gt;=$C21,$B21,0))</f>
        <v>0</v>
      </c>
      <c r="BD21" s="502">
        <f t="shared" si="11"/>
        <v>0</v>
      </c>
      <c r="BE21" s="502">
        <f t="shared" si="11"/>
        <v>0</v>
      </c>
      <c r="BF21" s="502">
        <f t="shared" si="11"/>
        <v>0</v>
      </c>
      <c r="BG21" s="502">
        <f t="shared" si="11"/>
        <v>0</v>
      </c>
      <c r="BH21" s="502">
        <f t="shared" si="11"/>
        <v>0</v>
      </c>
      <c r="BI21" s="502">
        <f t="shared" si="11"/>
        <v>0</v>
      </c>
      <c r="BJ21" s="502">
        <f t="shared" si="11"/>
        <v>0</v>
      </c>
      <c r="BK21" s="502">
        <f t="shared" si="11"/>
        <v>0</v>
      </c>
      <c r="BL21" s="502">
        <f t="shared" si="11"/>
        <v>0</v>
      </c>
    </row>
    <row r="22" spans="1:64">
      <c r="A22" s="381"/>
      <c r="B22" s="132"/>
      <c r="C22" s="297"/>
      <c r="D22" s="297"/>
      <c r="E22" s="502">
        <f t="shared" si="6"/>
        <v>0</v>
      </c>
      <c r="F22" s="502">
        <f t="shared" si="6"/>
        <v>0</v>
      </c>
      <c r="G22" s="502">
        <f t="shared" si="6"/>
        <v>0</v>
      </c>
      <c r="H22" s="502">
        <f t="shared" si="6"/>
        <v>0</v>
      </c>
      <c r="I22" s="502">
        <f t="shared" si="6"/>
        <v>0</v>
      </c>
      <c r="J22" s="502">
        <f t="shared" si="6"/>
        <v>0</v>
      </c>
      <c r="K22" s="502">
        <f t="shared" si="6"/>
        <v>0</v>
      </c>
      <c r="L22" s="502">
        <f t="shared" si="6"/>
        <v>0</v>
      </c>
      <c r="M22" s="502">
        <f t="shared" si="6"/>
        <v>0</v>
      </c>
      <c r="N22" s="502">
        <f t="shared" si="6"/>
        <v>0</v>
      </c>
      <c r="O22" s="502">
        <f t="shared" si="7"/>
        <v>0</v>
      </c>
      <c r="P22" s="502">
        <f t="shared" si="7"/>
        <v>0</v>
      </c>
      <c r="Q22" s="502">
        <f t="shared" si="7"/>
        <v>0</v>
      </c>
      <c r="R22" s="502">
        <f t="shared" si="7"/>
        <v>0</v>
      </c>
      <c r="S22" s="502">
        <f t="shared" si="7"/>
        <v>0</v>
      </c>
      <c r="T22" s="502">
        <f t="shared" si="7"/>
        <v>0</v>
      </c>
      <c r="U22" s="502">
        <f t="shared" si="7"/>
        <v>0</v>
      </c>
      <c r="V22" s="502">
        <f t="shared" si="7"/>
        <v>0</v>
      </c>
      <c r="W22" s="502">
        <f t="shared" si="7"/>
        <v>0</v>
      </c>
      <c r="X22" s="502">
        <f t="shared" si="7"/>
        <v>0</v>
      </c>
      <c r="Y22" s="502">
        <f t="shared" si="8"/>
        <v>0</v>
      </c>
      <c r="Z22" s="502">
        <f t="shared" si="8"/>
        <v>0</v>
      </c>
      <c r="AA22" s="502">
        <f t="shared" si="8"/>
        <v>0</v>
      </c>
      <c r="AB22" s="502">
        <f t="shared" si="8"/>
        <v>0</v>
      </c>
      <c r="AC22" s="502">
        <f t="shared" si="8"/>
        <v>0</v>
      </c>
      <c r="AD22" s="502">
        <f t="shared" si="8"/>
        <v>0</v>
      </c>
      <c r="AE22" s="502">
        <f t="shared" si="8"/>
        <v>0</v>
      </c>
      <c r="AF22" s="502">
        <f t="shared" si="8"/>
        <v>0</v>
      </c>
      <c r="AG22" s="502">
        <f t="shared" si="8"/>
        <v>0</v>
      </c>
      <c r="AH22" s="502">
        <f t="shared" si="8"/>
        <v>0</v>
      </c>
      <c r="AI22" s="502">
        <f t="shared" si="9"/>
        <v>0</v>
      </c>
      <c r="AJ22" s="502">
        <f t="shared" si="9"/>
        <v>0</v>
      </c>
      <c r="AK22" s="502">
        <f t="shared" si="9"/>
        <v>0</v>
      </c>
      <c r="AL22" s="502">
        <f t="shared" si="9"/>
        <v>0</v>
      </c>
      <c r="AM22" s="502">
        <f t="shared" si="9"/>
        <v>0</v>
      </c>
      <c r="AN22" s="502">
        <f t="shared" si="9"/>
        <v>0</v>
      </c>
      <c r="AO22" s="502">
        <f t="shared" si="9"/>
        <v>0</v>
      </c>
      <c r="AP22" s="502">
        <f t="shared" si="9"/>
        <v>0</v>
      </c>
      <c r="AQ22" s="502">
        <f t="shared" si="9"/>
        <v>0</v>
      </c>
      <c r="AR22" s="502">
        <f t="shared" si="9"/>
        <v>0</v>
      </c>
      <c r="AS22" s="502">
        <f t="shared" si="10"/>
        <v>0</v>
      </c>
      <c r="AT22" s="502">
        <f t="shared" si="10"/>
        <v>0</v>
      </c>
      <c r="AU22" s="502">
        <f t="shared" si="10"/>
        <v>0</v>
      </c>
      <c r="AV22" s="502">
        <f t="shared" si="10"/>
        <v>0</v>
      </c>
      <c r="AW22" s="502">
        <f t="shared" si="10"/>
        <v>0</v>
      </c>
      <c r="AX22" s="502">
        <f t="shared" si="10"/>
        <v>0</v>
      </c>
      <c r="AY22" s="502">
        <f t="shared" si="10"/>
        <v>0</v>
      </c>
      <c r="AZ22" s="502">
        <f t="shared" si="10"/>
        <v>0</v>
      </c>
      <c r="BA22" s="502">
        <f t="shared" si="10"/>
        <v>0</v>
      </c>
      <c r="BB22" s="502">
        <f t="shared" si="10"/>
        <v>0</v>
      </c>
      <c r="BC22" s="502">
        <f t="shared" si="11"/>
        <v>0</v>
      </c>
      <c r="BD22" s="502">
        <f t="shared" si="11"/>
        <v>0</v>
      </c>
      <c r="BE22" s="502">
        <f t="shared" si="11"/>
        <v>0</v>
      </c>
      <c r="BF22" s="502">
        <f t="shared" si="11"/>
        <v>0</v>
      </c>
      <c r="BG22" s="502">
        <f t="shared" si="11"/>
        <v>0</v>
      </c>
      <c r="BH22" s="502">
        <f t="shared" si="11"/>
        <v>0</v>
      </c>
      <c r="BI22" s="502">
        <f t="shared" si="11"/>
        <v>0</v>
      </c>
      <c r="BJ22" s="502">
        <f t="shared" si="11"/>
        <v>0</v>
      </c>
      <c r="BK22" s="502">
        <f t="shared" si="11"/>
        <v>0</v>
      </c>
      <c r="BL22" s="502">
        <f t="shared" si="11"/>
        <v>0</v>
      </c>
    </row>
    <row r="23" spans="1:64">
      <c r="A23" s="130"/>
      <c r="B23" s="132"/>
      <c r="C23" s="297"/>
      <c r="D23" s="297"/>
      <c r="E23" s="502">
        <f t="shared" si="6"/>
        <v>0</v>
      </c>
      <c r="F23" s="502">
        <f t="shared" si="6"/>
        <v>0</v>
      </c>
      <c r="G23" s="502">
        <f t="shared" si="6"/>
        <v>0</v>
      </c>
      <c r="H23" s="502">
        <f t="shared" si="6"/>
        <v>0</v>
      </c>
      <c r="I23" s="502">
        <f t="shared" si="6"/>
        <v>0</v>
      </c>
      <c r="J23" s="502">
        <f t="shared" si="6"/>
        <v>0</v>
      </c>
      <c r="K23" s="502">
        <f t="shared" si="6"/>
        <v>0</v>
      </c>
      <c r="L23" s="502">
        <f t="shared" si="6"/>
        <v>0</v>
      </c>
      <c r="M23" s="502">
        <f t="shared" si="6"/>
        <v>0</v>
      </c>
      <c r="N23" s="502">
        <f t="shared" si="6"/>
        <v>0</v>
      </c>
      <c r="O23" s="502">
        <f t="shared" si="7"/>
        <v>0</v>
      </c>
      <c r="P23" s="502">
        <f t="shared" si="7"/>
        <v>0</v>
      </c>
      <c r="Q23" s="502">
        <f t="shared" si="7"/>
        <v>0</v>
      </c>
      <c r="R23" s="502">
        <f t="shared" si="7"/>
        <v>0</v>
      </c>
      <c r="S23" s="502">
        <f t="shared" si="7"/>
        <v>0</v>
      </c>
      <c r="T23" s="502">
        <f t="shared" si="7"/>
        <v>0</v>
      </c>
      <c r="U23" s="502">
        <f t="shared" si="7"/>
        <v>0</v>
      </c>
      <c r="V23" s="502">
        <f t="shared" si="7"/>
        <v>0</v>
      </c>
      <c r="W23" s="502">
        <f t="shared" si="7"/>
        <v>0</v>
      </c>
      <c r="X23" s="502">
        <f t="shared" si="7"/>
        <v>0</v>
      </c>
      <c r="Y23" s="502">
        <f t="shared" si="8"/>
        <v>0</v>
      </c>
      <c r="Z23" s="502">
        <f t="shared" si="8"/>
        <v>0</v>
      </c>
      <c r="AA23" s="502">
        <f t="shared" si="8"/>
        <v>0</v>
      </c>
      <c r="AB23" s="502">
        <f t="shared" si="8"/>
        <v>0</v>
      </c>
      <c r="AC23" s="502">
        <f t="shared" si="8"/>
        <v>0</v>
      </c>
      <c r="AD23" s="502">
        <f t="shared" si="8"/>
        <v>0</v>
      </c>
      <c r="AE23" s="502">
        <f t="shared" si="8"/>
        <v>0</v>
      </c>
      <c r="AF23" s="502">
        <f t="shared" si="8"/>
        <v>0</v>
      </c>
      <c r="AG23" s="502">
        <f t="shared" si="8"/>
        <v>0</v>
      </c>
      <c r="AH23" s="502">
        <f t="shared" si="8"/>
        <v>0</v>
      </c>
      <c r="AI23" s="502">
        <f t="shared" si="9"/>
        <v>0</v>
      </c>
      <c r="AJ23" s="502">
        <f t="shared" si="9"/>
        <v>0</v>
      </c>
      <c r="AK23" s="502">
        <f t="shared" si="9"/>
        <v>0</v>
      </c>
      <c r="AL23" s="502">
        <f t="shared" si="9"/>
        <v>0</v>
      </c>
      <c r="AM23" s="502">
        <f t="shared" si="9"/>
        <v>0</v>
      </c>
      <c r="AN23" s="502">
        <f t="shared" si="9"/>
        <v>0</v>
      </c>
      <c r="AO23" s="502">
        <f t="shared" si="9"/>
        <v>0</v>
      </c>
      <c r="AP23" s="502">
        <f t="shared" si="9"/>
        <v>0</v>
      </c>
      <c r="AQ23" s="502">
        <f t="shared" si="9"/>
        <v>0</v>
      </c>
      <c r="AR23" s="502">
        <f t="shared" si="9"/>
        <v>0</v>
      </c>
      <c r="AS23" s="502">
        <f t="shared" si="10"/>
        <v>0</v>
      </c>
      <c r="AT23" s="502">
        <f t="shared" si="10"/>
        <v>0</v>
      </c>
      <c r="AU23" s="502">
        <f t="shared" si="10"/>
        <v>0</v>
      </c>
      <c r="AV23" s="502">
        <f t="shared" si="10"/>
        <v>0</v>
      </c>
      <c r="AW23" s="502">
        <f t="shared" si="10"/>
        <v>0</v>
      </c>
      <c r="AX23" s="502">
        <f t="shared" si="10"/>
        <v>0</v>
      </c>
      <c r="AY23" s="502">
        <f t="shared" si="10"/>
        <v>0</v>
      </c>
      <c r="AZ23" s="502">
        <f t="shared" si="10"/>
        <v>0</v>
      </c>
      <c r="BA23" s="502">
        <f t="shared" si="10"/>
        <v>0</v>
      </c>
      <c r="BB23" s="502">
        <f t="shared" si="10"/>
        <v>0</v>
      </c>
      <c r="BC23" s="502">
        <f t="shared" si="11"/>
        <v>0</v>
      </c>
      <c r="BD23" s="502">
        <f t="shared" si="11"/>
        <v>0</v>
      </c>
      <c r="BE23" s="502">
        <f t="shared" si="11"/>
        <v>0</v>
      </c>
      <c r="BF23" s="502">
        <f t="shared" si="11"/>
        <v>0</v>
      </c>
      <c r="BG23" s="502">
        <f t="shared" si="11"/>
        <v>0</v>
      </c>
      <c r="BH23" s="502">
        <f t="shared" si="11"/>
        <v>0</v>
      </c>
      <c r="BI23" s="502">
        <f t="shared" si="11"/>
        <v>0</v>
      </c>
      <c r="BJ23" s="502">
        <f t="shared" si="11"/>
        <v>0</v>
      </c>
      <c r="BK23" s="502">
        <f t="shared" si="11"/>
        <v>0</v>
      </c>
      <c r="BL23" s="502">
        <f t="shared" si="11"/>
        <v>0</v>
      </c>
    </row>
    <row r="24" spans="1:64">
      <c r="A24" s="123"/>
      <c r="B24" s="132"/>
      <c r="C24" s="297"/>
      <c r="D24" s="297"/>
      <c r="E24" s="502">
        <f t="shared" si="6"/>
        <v>0</v>
      </c>
      <c r="F24" s="502">
        <f t="shared" si="6"/>
        <v>0</v>
      </c>
      <c r="G24" s="502">
        <f t="shared" si="6"/>
        <v>0</v>
      </c>
      <c r="H24" s="502">
        <f t="shared" si="6"/>
        <v>0</v>
      </c>
      <c r="I24" s="502">
        <f t="shared" si="6"/>
        <v>0</v>
      </c>
      <c r="J24" s="502">
        <f t="shared" si="6"/>
        <v>0</v>
      </c>
      <c r="K24" s="502">
        <f t="shared" si="6"/>
        <v>0</v>
      </c>
      <c r="L24" s="502">
        <f t="shared" si="6"/>
        <v>0</v>
      </c>
      <c r="M24" s="502">
        <f t="shared" si="6"/>
        <v>0</v>
      </c>
      <c r="N24" s="502">
        <f t="shared" si="6"/>
        <v>0</v>
      </c>
      <c r="O24" s="502">
        <f t="shared" si="7"/>
        <v>0</v>
      </c>
      <c r="P24" s="502">
        <f t="shared" si="7"/>
        <v>0</v>
      </c>
      <c r="Q24" s="502">
        <f t="shared" si="7"/>
        <v>0</v>
      </c>
      <c r="R24" s="502">
        <f t="shared" si="7"/>
        <v>0</v>
      </c>
      <c r="S24" s="502">
        <f t="shared" si="7"/>
        <v>0</v>
      </c>
      <c r="T24" s="502">
        <f t="shared" si="7"/>
        <v>0</v>
      </c>
      <c r="U24" s="502">
        <f t="shared" si="7"/>
        <v>0</v>
      </c>
      <c r="V24" s="502">
        <f t="shared" si="7"/>
        <v>0</v>
      </c>
      <c r="W24" s="502">
        <f t="shared" si="7"/>
        <v>0</v>
      </c>
      <c r="X24" s="502">
        <f t="shared" si="7"/>
        <v>0</v>
      </c>
      <c r="Y24" s="502">
        <f t="shared" si="8"/>
        <v>0</v>
      </c>
      <c r="Z24" s="502">
        <f t="shared" si="8"/>
        <v>0</v>
      </c>
      <c r="AA24" s="502">
        <f t="shared" si="8"/>
        <v>0</v>
      </c>
      <c r="AB24" s="502">
        <f t="shared" si="8"/>
        <v>0</v>
      </c>
      <c r="AC24" s="502">
        <f t="shared" si="8"/>
        <v>0</v>
      </c>
      <c r="AD24" s="502">
        <f t="shared" si="8"/>
        <v>0</v>
      </c>
      <c r="AE24" s="502">
        <f t="shared" si="8"/>
        <v>0</v>
      </c>
      <c r="AF24" s="502">
        <f t="shared" si="8"/>
        <v>0</v>
      </c>
      <c r="AG24" s="502">
        <f t="shared" si="8"/>
        <v>0</v>
      </c>
      <c r="AH24" s="502">
        <f t="shared" si="8"/>
        <v>0</v>
      </c>
      <c r="AI24" s="502">
        <f t="shared" si="9"/>
        <v>0</v>
      </c>
      <c r="AJ24" s="502">
        <f t="shared" si="9"/>
        <v>0</v>
      </c>
      <c r="AK24" s="502">
        <f t="shared" si="9"/>
        <v>0</v>
      </c>
      <c r="AL24" s="502">
        <f t="shared" si="9"/>
        <v>0</v>
      </c>
      <c r="AM24" s="502">
        <f t="shared" si="9"/>
        <v>0</v>
      </c>
      <c r="AN24" s="502">
        <f t="shared" si="9"/>
        <v>0</v>
      </c>
      <c r="AO24" s="502">
        <f t="shared" si="9"/>
        <v>0</v>
      </c>
      <c r="AP24" s="502">
        <f t="shared" si="9"/>
        <v>0</v>
      </c>
      <c r="AQ24" s="502">
        <f t="shared" si="9"/>
        <v>0</v>
      </c>
      <c r="AR24" s="502">
        <f t="shared" si="9"/>
        <v>0</v>
      </c>
      <c r="AS24" s="502">
        <f t="shared" si="10"/>
        <v>0</v>
      </c>
      <c r="AT24" s="502">
        <f t="shared" si="10"/>
        <v>0</v>
      </c>
      <c r="AU24" s="502">
        <f t="shared" si="10"/>
        <v>0</v>
      </c>
      <c r="AV24" s="502">
        <f t="shared" si="10"/>
        <v>0</v>
      </c>
      <c r="AW24" s="502">
        <f t="shared" si="10"/>
        <v>0</v>
      </c>
      <c r="AX24" s="502">
        <f t="shared" si="10"/>
        <v>0</v>
      </c>
      <c r="AY24" s="502">
        <f t="shared" si="10"/>
        <v>0</v>
      </c>
      <c r="AZ24" s="502">
        <f t="shared" si="10"/>
        <v>0</v>
      </c>
      <c r="BA24" s="502">
        <f t="shared" si="10"/>
        <v>0</v>
      </c>
      <c r="BB24" s="502">
        <f t="shared" si="10"/>
        <v>0</v>
      </c>
      <c r="BC24" s="502">
        <f t="shared" si="11"/>
        <v>0</v>
      </c>
      <c r="BD24" s="502">
        <f t="shared" si="11"/>
        <v>0</v>
      </c>
      <c r="BE24" s="502">
        <f t="shared" si="11"/>
        <v>0</v>
      </c>
      <c r="BF24" s="502">
        <f t="shared" si="11"/>
        <v>0</v>
      </c>
      <c r="BG24" s="502">
        <f t="shared" si="11"/>
        <v>0</v>
      </c>
      <c r="BH24" s="502">
        <f t="shared" si="11"/>
        <v>0</v>
      </c>
      <c r="BI24" s="502">
        <f t="shared" si="11"/>
        <v>0</v>
      </c>
      <c r="BJ24" s="502">
        <f t="shared" si="11"/>
        <v>0</v>
      </c>
      <c r="BK24" s="502">
        <f t="shared" si="11"/>
        <v>0</v>
      </c>
      <c r="BL24" s="502">
        <f t="shared" si="11"/>
        <v>0</v>
      </c>
    </row>
    <row r="25" spans="1:64">
      <c r="A25" s="130"/>
      <c r="B25" s="132"/>
      <c r="C25" s="297"/>
      <c r="D25" s="297"/>
      <c r="E25" s="502">
        <f t="shared" si="6"/>
        <v>0</v>
      </c>
      <c r="F25" s="502">
        <f t="shared" si="6"/>
        <v>0</v>
      </c>
      <c r="G25" s="502">
        <f t="shared" si="6"/>
        <v>0</v>
      </c>
      <c r="H25" s="502">
        <f t="shared" si="6"/>
        <v>0</v>
      </c>
      <c r="I25" s="502">
        <f t="shared" si="6"/>
        <v>0</v>
      </c>
      <c r="J25" s="502">
        <f t="shared" si="6"/>
        <v>0</v>
      </c>
      <c r="K25" s="502">
        <f t="shared" si="6"/>
        <v>0</v>
      </c>
      <c r="L25" s="502">
        <f t="shared" si="6"/>
        <v>0</v>
      </c>
      <c r="M25" s="502">
        <f t="shared" si="6"/>
        <v>0</v>
      </c>
      <c r="N25" s="502">
        <f t="shared" si="6"/>
        <v>0</v>
      </c>
      <c r="O25" s="502">
        <f t="shared" si="7"/>
        <v>0</v>
      </c>
      <c r="P25" s="502">
        <f t="shared" si="7"/>
        <v>0</v>
      </c>
      <c r="Q25" s="502">
        <f t="shared" si="7"/>
        <v>0</v>
      </c>
      <c r="R25" s="502">
        <f t="shared" si="7"/>
        <v>0</v>
      </c>
      <c r="S25" s="502">
        <f t="shared" si="7"/>
        <v>0</v>
      </c>
      <c r="T25" s="502">
        <f t="shared" si="7"/>
        <v>0</v>
      </c>
      <c r="U25" s="502">
        <f t="shared" si="7"/>
        <v>0</v>
      </c>
      <c r="V25" s="502">
        <f t="shared" si="7"/>
        <v>0</v>
      </c>
      <c r="W25" s="502">
        <f t="shared" si="7"/>
        <v>0</v>
      </c>
      <c r="X25" s="502">
        <f t="shared" si="7"/>
        <v>0</v>
      </c>
      <c r="Y25" s="502">
        <f t="shared" si="8"/>
        <v>0</v>
      </c>
      <c r="Z25" s="502">
        <f t="shared" si="8"/>
        <v>0</v>
      </c>
      <c r="AA25" s="502">
        <f t="shared" si="8"/>
        <v>0</v>
      </c>
      <c r="AB25" s="502">
        <f t="shared" si="8"/>
        <v>0</v>
      </c>
      <c r="AC25" s="502">
        <f t="shared" si="8"/>
        <v>0</v>
      </c>
      <c r="AD25" s="502">
        <f t="shared" si="8"/>
        <v>0</v>
      </c>
      <c r="AE25" s="502">
        <f t="shared" si="8"/>
        <v>0</v>
      </c>
      <c r="AF25" s="502">
        <f t="shared" si="8"/>
        <v>0</v>
      </c>
      <c r="AG25" s="502">
        <f t="shared" si="8"/>
        <v>0</v>
      </c>
      <c r="AH25" s="502">
        <f t="shared" si="8"/>
        <v>0</v>
      </c>
      <c r="AI25" s="502">
        <f t="shared" si="9"/>
        <v>0</v>
      </c>
      <c r="AJ25" s="502">
        <f t="shared" si="9"/>
        <v>0</v>
      </c>
      <c r="AK25" s="502">
        <f t="shared" si="9"/>
        <v>0</v>
      </c>
      <c r="AL25" s="502">
        <f t="shared" si="9"/>
        <v>0</v>
      </c>
      <c r="AM25" s="502">
        <f t="shared" si="9"/>
        <v>0</v>
      </c>
      <c r="AN25" s="502">
        <f t="shared" si="9"/>
        <v>0</v>
      </c>
      <c r="AO25" s="502">
        <f t="shared" si="9"/>
        <v>0</v>
      </c>
      <c r="AP25" s="502">
        <f t="shared" si="9"/>
        <v>0</v>
      </c>
      <c r="AQ25" s="502">
        <f t="shared" si="9"/>
        <v>0</v>
      </c>
      <c r="AR25" s="502">
        <f t="shared" si="9"/>
        <v>0</v>
      </c>
      <c r="AS25" s="502">
        <f t="shared" si="10"/>
        <v>0</v>
      </c>
      <c r="AT25" s="502">
        <f t="shared" si="10"/>
        <v>0</v>
      </c>
      <c r="AU25" s="502">
        <f t="shared" si="10"/>
        <v>0</v>
      </c>
      <c r="AV25" s="502">
        <f t="shared" si="10"/>
        <v>0</v>
      </c>
      <c r="AW25" s="502">
        <f t="shared" si="10"/>
        <v>0</v>
      </c>
      <c r="AX25" s="502">
        <f t="shared" si="10"/>
        <v>0</v>
      </c>
      <c r="AY25" s="502">
        <f t="shared" si="10"/>
        <v>0</v>
      </c>
      <c r="AZ25" s="502">
        <f t="shared" si="10"/>
        <v>0</v>
      </c>
      <c r="BA25" s="502">
        <f t="shared" si="10"/>
        <v>0</v>
      </c>
      <c r="BB25" s="502">
        <f t="shared" si="10"/>
        <v>0</v>
      </c>
      <c r="BC25" s="502">
        <f t="shared" si="11"/>
        <v>0</v>
      </c>
      <c r="BD25" s="502">
        <f t="shared" si="11"/>
        <v>0</v>
      </c>
      <c r="BE25" s="502">
        <f t="shared" si="11"/>
        <v>0</v>
      </c>
      <c r="BF25" s="502">
        <f t="shared" si="11"/>
        <v>0</v>
      </c>
      <c r="BG25" s="502">
        <f t="shared" si="11"/>
        <v>0</v>
      </c>
      <c r="BH25" s="502">
        <f t="shared" si="11"/>
        <v>0</v>
      </c>
      <c r="BI25" s="502">
        <f t="shared" si="11"/>
        <v>0</v>
      </c>
      <c r="BJ25" s="502">
        <f t="shared" si="11"/>
        <v>0</v>
      </c>
      <c r="BK25" s="502">
        <f t="shared" si="11"/>
        <v>0</v>
      </c>
      <c r="BL25" s="502">
        <f t="shared" si="11"/>
        <v>0</v>
      </c>
    </row>
    <row r="26" spans="1:64">
      <c r="A26" s="130"/>
      <c r="B26" s="132"/>
      <c r="C26" s="297"/>
      <c r="D26" s="297"/>
      <c r="E26" s="502">
        <f t="shared" si="6"/>
        <v>0</v>
      </c>
      <c r="F26" s="502">
        <f t="shared" si="6"/>
        <v>0</v>
      </c>
      <c r="G26" s="502">
        <f t="shared" si="6"/>
        <v>0</v>
      </c>
      <c r="H26" s="502">
        <f t="shared" si="6"/>
        <v>0</v>
      </c>
      <c r="I26" s="502">
        <f t="shared" si="6"/>
        <v>0</v>
      </c>
      <c r="J26" s="502">
        <f t="shared" si="6"/>
        <v>0</v>
      </c>
      <c r="K26" s="502">
        <f t="shared" si="6"/>
        <v>0</v>
      </c>
      <c r="L26" s="502">
        <f t="shared" si="6"/>
        <v>0</v>
      </c>
      <c r="M26" s="502">
        <f t="shared" si="6"/>
        <v>0</v>
      </c>
      <c r="N26" s="502">
        <f t="shared" si="6"/>
        <v>0</v>
      </c>
      <c r="O26" s="502">
        <f t="shared" si="7"/>
        <v>0</v>
      </c>
      <c r="P26" s="502">
        <f t="shared" si="7"/>
        <v>0</v>
      </c>
      <c r="Q26" s="502">
        <f t="shared" si="7"/>
        <v>0</v>
      </c>
      <c r="R26" s="502">
        <f t="shared" si="7"/>
        <v>0</v>
      </c>
      <c r="S26" s="502">
        <f t="shared" si="7"/>
        <v>0</v>
      </c>
      <c r="T26" s="502">
        <f t="shared" si="7"/>
        <v>0</v>
      </c>
      <c r="U26" s="502">
        <f t="shared" si="7"/>
        <v>0</v>
      </c>
      <c r="V26" s="502">
        <f t="shared" si="7"/>
        <v>0</v>
      </c>
      <c r="W26" s="502">
        <f t="shared" si="7"/>
        <v>0</v>
      </c>
      <c r="X26" s="502">
        <f t="shared" si="7"/>
        <v>0</v>
      </c>
      <c r="Y26" s="502">
        <f t="shared" si="8"/>
        <v>0</v>
      </c>
      <c r="Z26" s="502">
        <f t="shared" si="8"/>
        <v>0</v>
      </c>
      <c r="AA26" s="502">
        <f t="shared" si="8"/>
        <v>0</v>
      </c>
      <c r="AB26" s="502">
        <f t="shared" si="8"/>
        <v>0</v>
      </c>
      <c r="AC26" s="502">
        <f t="shared" si="8"/>
        <v>0</v>
      </c>
      <c r="AD26" s="502">
        <f t="shared" si="8"/>
        <v>0</v>
      </c>
      <c r="AE26" s="502">
        <f t="shared" si="8"/>
        <v>0</v>
      </c>
      <c r="AF26" s="502">
        <f t="shared" si="8"/>
        <v>0</v>
      </c>
      <c r="AG26" s="502">
        <f t="shared" si="8"/>
        <v>0</v>
      </c>
      <c r="AH26" s="502">
        <f t="shared" si="8"/>
        <v>0</v>
      </c>
      <c r="AI26" s="502">
        <f t="shared" si="9"/>
        <v>0</v>
      </c>
      <c r="AJ26" s="502">
        <f t="shared" si="9"/>
        <v>0</v>
      </c>
      <c r="AK26" s="502">
        <f t="shared" si="9"/>
        <v>0</v>
      </c>
      <c r="AL26" s="502">
        <f t="shared" si="9"/>
        <v>0</v>
      </c>
      <c r="AM26" s="502">
        <f t="shared" si="9"/>
        <v>0</v>
      </c>
      <c r="AN26" s="502">
        <f t="shared" si="9"/>
        <v>0</v>
      </c>
      <c r="AO26" s="502">
        <f t="shared" si="9"/>
        <v>0</v>
      </c>
      <c r="AP26" s="502">
        <f t="shared" si="9"/>
        <v>0</v>
      </c>
      <c r="AQ26" s="502">
        <f t="shared" si="9"/>
        <v>0</v>
      </c>
      <c r="AR26" s="502">
        <f t="shared" si="9"/>
        <v>0</v>
      </c>
      <c r="AS26" s="502">
        <f t="shared" si="10"/>
        <v>0</v>
      </c>
      <c r="AT26" s="502">
        <f t="shared" si="10"/>
        <v>0</v>
      </c>
      <c r="AU26" s="502">
        <f t="shared" si="10"/>
        <v>0</v>
      </c>
      <c r="AV26" s="502">
        <f t="shared" si="10"/>
        <v>0</v>
      </c>
      <c r="AW26" s="502">
        <f t="shared" si="10"/>
        <v>0</v>
      </c>
      <c r="AX26" s="502">
        <f t="shared" si="10"/>
        <v>0</v>
      </c>
      <c r="AY26" s="502">
        <f t="shared" si="10"/>
        <v>0</v>
      </c>
      <c r="AZ26" s="502">
        <f t="shared" si="10"/>
        <v>0</v>
      </c>
      <c r="BA26" s="502">
        <f t="shared" si="10"/>
        <v>0</v>
      </c>
      <c r="BB26" s="502">
        <f t="shared" si="10"/>
        <v>0</v>
      </c>
      <c r="BC26" s="502">
        <f t="shared" si="11"/>
        <v>0</v>
      </c>
      <c r="BD26" s="502">
        <f t="shared" si="11"/>
        <v>0</v>
      </c>
      <c r="BE26" s="502">
        <f t="shared" si="11"/>
        <v>0</v>
      </c>
      <c r="BF26" s="502">
        <f t="shared" si="11"/>
        <v>0</v>
      </c>
      <c r="BG26" s="502">
        <f t="shared" si="11"/>
        <v>0</v>
      </c>
      <c r="BH26" s="502">
        <f t="shared" si="11"/>
        <v>0</v>
      </c>
      <c r="BI26" s="502">
        <f t="shared" si="11"/>
        <v>0</v>
      </c>
      <c r="BJ26" s="502">
        <f t="shared" si="11"/>
        <v>0</v>
      </c>
      <c r="BK26" s="502">
        <f t="shared" si="11"/>
        <v>0</v>
      </c>
      <c r="BL26" s="502">
        <f t="shared" si="11"/>
        <v>0</v>
      </c>
    </row>
    <row r="27" spans="1:64">
      <c r="A27" s="123"/>
      <c r="B27" s="132"/>
      <c r="C27" s="297"/>
      <c r="D27" s="297"/>
      <c r="E27" s="502">
        <f t="shared" si="6"/>
        <v>0</v>
      </c>
      <c r="F27" s="502">
        <f t="shared" si="6"/>
        <v>0</v>
      </c>
      <c r="G27" s="502">
        <f t="shared" si="6"/>
        <v>0</v>
      </c>
      <c r="H27" s="502">
        <f t="shared" si="6"/>
        <v>0</v>
      </c>
      <c r="I27" s="502">
        <f t="shared" si="6"/>
        <v>0</v>
      </c>
      <c r="J27" s="502">
        <f t="shared" si="6"/>
        <v>0</v>
      </c>
      <c r="K27" s="502">
        <f t="shared" si="6"/>
        <v>0</v>
      </c>
      <c r="L27" s="502">
        <f t="shared" si="6"/>
        <v>0</v>
      </c>
      <c r="M27" s="502">
        <f t="shared" si="6"/>
        <v>0</v>
      </c>
      <c r="N27" s="502">
        <f t="shared" si="6"/>
        <v>0</v>
      </c>
      <c r="O27" s="502">
        <f t="shared" si="7"/>
        <v>0</v>
      </c>
      <c r="P27" s="502">
        <f t="shared" si="7"/>
        <v>0</v>
      </c>
      <c r="Q27" s="502">
        <f t="shared" si="7"/>
        <v>0</v>
      </c>
      <c r="R27" s="502">
        <f t="shared" si="7"/>
        <v>0</v>
      </c>
      <c r="S27" s="502">
        <f t="shared" si="7"/>
        <v>0</v>
      </c>
      <c r="T27" s="502">
        <f t="shared" si="7"/>
        <v>0</v>
      </c>
      <c r="U27" s="502">
        <f t="shared" si="7"/>
        <v>0</v>
      </c>
      <c r="V27" s="502">
        <f t="shared" si="7"/>
        <v>0</v>
      </c>
      <c r="W27" s="502">
        <f t="shared" si="7"/>
        <v>0</v>
      </c>
      <c r="X27" s="502">
        <f t="shared" si="7"/>
        <v>0</v>
      </c>
      <c r="Y27" s="502">
        <f t="shared" si="8"/>
        <v>0</v>
      </c>
      <c r="Z27" s="502">
        <f t="shared" si="8"/>
        <v>0</v>
      </c>
      <c r="AA27" s="502">
        <f t="shared" si="8"/>
        <v>0</v>
      </c>
      <c r="AB27" s="502">
        <f t="shared" si="8"/>
        <v>0</v>
      </c>
      <c r="AC27" s="502">
        <f t="shared" si="8"/>
        <v>0</v>
      </c>
      <c r="AD27" s="502">
        <f t="shared" si="8"/>
        <v>0</v>
      </c>
      <c r="AE27" s="502">
        <f t="shared" si="8"/>
        <v>0</v>
      </c>
      <c r="AF27" s="502">
        <f t="shared" si="8"/>
        <v>0</v>
      </c>
      <c r="AG27" s="502">
        <f t="shared" si="8"/>
        <v>0</v>
      </c>
      <c r="AH27" s="502">
        <f t="shared" si="8"/>
        <v>0</v>
      </c>
      <c r="AI27" s="502">
        <f t="shared" si="9"/>
        <v>0</v>
      </c>
      <c r="AJ27" s="502">
        <f t="shared" si="9"/>
        <v>0</v>
      </c>
      <c r="AK27" s="502">
        <f t="shared" si="9"/>
        <v>0</v>
      </c>
      <c r="AL27" s="502">
        <f t="shared" si="9"/>
        <v>0</v>
      </c>
      <c r="AM27" s="502">
        <f t="shared" si="9"/>
        <v>0</v>
      </c>
      <c r="AN27" s="502">
        <f t="shared" si="9"/>
        <v>0</v>
      </c>
      <c r="AO27" s="502">
        <f t="shared" si="9"/>
        <v>0</v>
      </c>
      <c r="AP27" s="502">
        <f t="shared" si="9"/>
        <v>0</v>
      </c>
      <c r="AQ27" s="502">
        <f t="shared" si="9"/>
        <v>0</v>
      </c>
      <c r="AR27" s="502">
        <f t="shared" si="9"/>
        <v>0</v>
      </c>
      <c r="AS27" s="502">
        <f t="shared" si="10"/>
        <v>0</v>
      </c>
      <c r="AT27" s="502">
        <f t="shared" si="10"/>
        <v>0</v>
      </c>
      <c r="AU27" s="502">
        <f t="shared" si="10"/>
        <v>0</v>
      </c>
      <c r="AV27" s="502">
        <f t="shared" si="10"/>
        <v>0</v>
      </c>
      <c r="AW27" s="502">
        <f t="shared" si="10"/>
        <v>0</v>
      </c>
      <c r="AX27" s="502">
        <f t="shared" si="10"/>
        <v>0</v>
      </c>
      <c r="AY27" s="502">
        <f t="shared" si="10"/>
        <v>0</v>
      </c>
      <c r="AZ27" s="502">
        <f t="shared" si="10"/>
        <v>0</v>
      </c>
      <c r="BA27" s="502">
        <f t="shared" si="10"/>
        <v>0</v>
      </c>
      <c r="BB27" s="502">
        <f t="shared" si="10"/>
        <v>0</v>
      </c>
      <c r="BC27" s="502">
        <f t="shared" si="11"/>
        <v>0</v>
      </c>
      <c r="BD27" s="502">
        <f t="shared" si="11"/>
        <v>0</v>
      </c>
      <c r="BE27" s="502">
        <f t="shared" si="11"/>
        <v>0</v>
      </c>
      <c r="BF27" s="502">
        <f t="shared" si="11"/>
        <v>0</v>
      </c>
      <c r="BG27" s="502">
        <f t="shared" si="11"/>
        <v>0</v>
      </c>
      <c r="BH27" s="502">
        <f t="shared" si="11"/>
        <v>0</v>
      </c>
      <c r="BI27" s="502">
        <f t="shared" si="11"/>
        <v>0</v>
      </c>
      <c r="BJ27" s="502">
        <f t="shared" si="11"/>
        <v>0</v>
      </c>
      <c r="BK27" s="502">
        <f t="shared" si="11"/>
        <v>0</v>
      </c>
      <c r="BL27" s="502">
        <f t="shared" si="11"/>
        <v>0</v>
      </c>
    </row>
    <row r="28" spans="1:64">
      <c r="A28" s="130"/>
      <c r="B28" s="132"/>
      <c r="C28" s="297"/>
      <c r="D28" s="297"/>
      <c r="E28" s="502">
        <f>IF(E$9&gt;$D28,0,IF(E$9&gt;=$C28,$B28,0))</f>
        <v>0</v>
      </c>
      <c r="F28" s="502">
        <f t="shared" ref="F28:O30" si="12">IF(F$9&gt;$D28,0,IF(F$9&gt;=$C28,$B28,0))</f>
        <v>0</v>
      </c>
      <c r="G28" s="502">
        <f t="shared" si="12"/>
        <v>0</v>
      </c>
      <c r="H28" s="502">
        <f t="shared" si="12"/>
        <v>0</v>
      </c>
      <c r="I28" s="502">
        <f t="shared" si="12"/>
        <v>0</v>
      </c>
      <c r="J28" s="502">
        <f t="shared" si="12"/>
        <v>0</v>
      </c>
      <c r="K28" s="502">
        <f t="shared" si="12"/>
        <v>0</v>
      </c>
      <c r="L28" s="502">
        <f t="shared" si="12"/>
        <v>0</v>
      </c>
      <c r="M28" s="502">
        <f t="shared" si="12"/>
        <v>0</v>
      </c>
      <c r="N28" s="502">
        <f t="shared" si="12"/>
        <v>0</v>
      </c>
      <c r="O28" s="502">
        <f t="shared" si="12"/>
        <v>0</v>
      </c>
      <c r="P28" s="502">
        <f t="shared" ref="P28:Y30" si="13">IF(P$9&gt;$D28,0,IF(P$9&gt;=$C28,$B28,0))</f>
        <v>0</v>
      </c>
      <c r="Q28" s="502">
        <f t="shared" si="13"/>
        <v>0</v>
      </c>
      <c r="R28" s="502">
        <f t="shared" si="13"/>
        <v>0</v>
      </c>
      <c r="S28" s="502">
        <f t="shared" si="13"/>
        <v>0</v>
      </c>
      <c r="T28" s="502">
        <f t="shared" si="13"/>
        <v>0</v>
      </c>
      <c r="U28" s="502">
        <f t="shared" si="13"/>
        <v>0</v>
      </c>
      <c r="V28" s="502">
        <f t="shared" si="13"/>
        <v>0</v>
      </c>
      <c r="W28" s="502">
        <f t="shared" si="13"/>
        <v>0</v>
      </c>
      <c r="X28" s="502">
        <f t="shared" si="13"/>
        <v>0</v>
      </c>
      <c r="Y28" s="502">
        <f t="shared" si="13"/>
        <v>0</v>
      </c>
      <c r="Z28" s="502">
        <f t="shared" ref="Z28:AI30" si="14">IF(Z$9&gt;$D28,0,IF(Z$9&gt;=$C28,$B28,0))</f>
        <v>0</v>
      </c>
      <c r="AA28" s="502">
        <f t="shared" si="14"/>
        <v>0</v>
      </c>
      <c r="AB28" s="502">
        <f t="shared" si="14"/>
        <v>0</v>
      </c>
      <c r="AC28" s="502">
        <f t="shared" si="14"/>
        <v>0</v>
      </c>
      <c r="AD28" s="502">
        <f t="shared" si="14"/>
        <v>0</v>
      </c>
      <c r="AE28" s="502">
        <f t="shared" si="14"/>
        <v>0</v>
      </c>
      <c r="AF28" s="502">
        <f t="shared" si="14"/>
        <v>0</v>
      </c>
      <c r="AG28" s="502">
        <f t="shared" si="14"/>
        <v>0</v>
      </c>
      <c r="AH28" s="502">
        <f t="shared" si="14"/>
        <v>0</v>
      </c>
      <c r="AI28" s="502">
        <f t="shared" si="14"/>
        <v>0</v>
      </c>
      <c r="AJ28" s="502">
        <f t="shared" ref="AJ28:AS30" si="15">IF(AJ$9&gt;$D28,0,IF(AJ$9&gt;=$C28,$B28,0))</f>
        <v>0</v>
      </c>
      <c r="AK28" s="502">
        <f t="shared" si="15"/>
        <v>0</v>
      </c>
      <c r="AL28" s="502">
        <f t="shared" si="15"/>
        <v>0</v>
      </c>
      <c r="AM28" s="502">
        <f t="shared" si="15"/>
        <v>0</v>
      </c>
      <c r="AN28" s="502">
        <f t="shared" si="15"/>
        <v>0</v>
      </c>
      <c r="AO28" s="502">
        <f t="shared" si="15"/>
        <v>0</v>
      </c>
      <c r="AP28" s="502">
        <f t="shared" si="15"/>
        <v>0</v>
      </c>
      <c r="AQ28" s="502">
        <f t="shared" si="15"/>
        <v>0</v>
      </c>
      <c r="AR28" s="502">
        <f t="shared" si="15"/>
        <v>0</v>
      </c>
      <c r="AS28" s="502">
        <f t="shared" si="15"/>
        <v>0</v>
      </c>
      <c r="AT28" s="502">
        <f t="shared" ref="AT28:BC30" si="16">IF(AT$9&gt;$D28,0,IF(AT$9&gt;=$C28,$B28,0))</f>
        <v>0</v>
      </c>
      <c r="AU28" s="502">
        <f t="shared" si="16"/>
        <v>0</v>
      </c>
      <c r="AV28" s="502">
        <f t="shared" si="16"/>
        <v>0</v>
      </c>
      <c r="AW28" s="502">
        <f t="shared" si="16"/>
        <v>0</v>
      </c>
      <c r="AX28" s="502">
        <f t="shared" si="16"/>
        <v>0</v>
      </c>
      <c r="AY28" s="502">
        <f t="shared" si="16"/>
        <v>0</v>
      </c>
      <c r="AZ28" s="502">
        <f t="shared" si="16"/>
        <v>0</v>
      </c>
      <c r="BA28" s="502">
        <f t="shared" si="16"/>
        <v>0</v>
      </c>
      <c r="BB28" s="502">
        <f t="shared" si="16"/>
        <v>0</v>
      </c>
      <c r="BC28" s="502">
        <f t="shared" si="16"/>
        <v>0</v>
      </c>
      <c r="BD28" s="502">
        <f t="shared" ref="BD28:BL30" si="17">IF(BD$9&gt;$D28,0,IF(BD$9&gt;=$C28,$B28,0))</f>
        <v>0</v>
      </c>
      <c r="BE28" s="502">
        <f t="shared" si="17"/>
        <v>0</v>
      </c>
      <c r="BF28" s="502">
        <f t="shared" si="17"/>
        <v>0</v>
      </c>
      <c r="BG28" s="502">
        <f t="shared" si="17"/>
        <v>0</v>
      </c>
      <c r="BH28" s="502">
        <f t="shared" si="17"/>
        <v>0</v>
      </c>
      <c r="BI28" s="502">
        <f t="shared" si="17"/>
        <v>0</v>
      </c>
      <c r="BJ28" s="502">
        <f t="shared" si="17"/>
        <v>0</v>
      </c>
      <c r="BK28" s="502">
        <f t="shared" si="17"/>
        <v>0</v>
      </c>
      <c r="BL28" s="502">
        <f t="shared" si="17"/>
        <v>0</v>
      </c>
    </row>
    <row r="29" spans="1:64">
      <c r="A29" s="130"/>
      <c r="B29" s="132"/>
      <c r="C29" s="297"/>
      <c r="D29" s="297"/>
      <c r="E29" s="502">
        <f>IF(E$9&gt;$D29,0,IF(E$9&gt;=$C29,$B29,0))</f>
        <v>0</v>
      </c>
      <c r="F29" s="502">
        <f t="shared" si="12"/>
        <v>0</v>
      </c>
      <c r="G29" s="502">
        <f t="shared" si="12"/>
        <v>0</v>
      </c>
      <c r="H29" s="502">
        <f t="shared" si="12"/>
        <v>0</v>
      </c>
      <c r="I29" s="502">
        <f t="shared" si="12"/>
        <v>0</v>
      </c>
      <c r="J29" s="502">
        <f t="shared" si="12"/>
        <v>0</v>
      </c>
      <c r="K29" s="502">
        <f t="shared" si="12"/>
        <v>0</v>
      </c>
      <c r="L29" s="502">
        <f t="shared" si="12"/>
        <v>0</v>
      </c>
      <c r="M29" s="502">
        <f t="shared" si="12"/>
        <v>0</v>
      </c>
      <c r="N29" s="502">
        <f t="shared" si="12"/>
        <v>0</v>
      </c>
      <c r="O29" s="502">
        <f t="shared" si="12"/>
        <v>0</v>
      </c>
      <c r="P29" s="502">
        <f t="shared" si="13"/>
        <v>0</v>
      </c>
      <c r="Q29" s="502">
        <f t="shared" si="13"/>
        <v>0</v>
      </c>
      <c r="R29" s="502">
        <f t="shared" si="13"/>
        <v>0</v>
      </c>
      <c r="S29" s="502">
        <f t="shared" si="13"/>
        <v>0</v>
      </c>
      <c r="T29" s="502">
        <f t="shared" si="13"/>
        <v>0</v>
      </c>
      <c r="U29" s="502">
        <f t="shared" si="13"/>
        <v>0</v>
      </c>
      <c r="V29" s="502">
        <f t="shared" si="13"/>
        <v>0</v>
      </c>
      <c r="W29" s="502">
        <f t="shared" si="13"/>
        <v>0</v>
      </c>
      <c r="X29" s="502">
        <f t="shared" si="13"/>
        <v>0</v>
      </c>
      <c r="Y29" s="502">
        <f t="shared" si="13"/>
        <v>0</v>
      </c>
      <c r="Z29" s="502">
        <f t="shared" si="14"/>
        <v>0</v>
      </c>
      <c r="AA29" s="502">
        <f t="shared" si="14"/>
        <v>0</v>
      </c>
      <c r="AB29" s="502">
        <f t="shared" si="14"/>
        <v>0</v>
      </c>
      <c r="AC29" s="502">
        <f t="shared" si="14"/>
        <v>0</v>
      </c>
      <c r="AD29" s="502">
        <f t="shared" si="14"/>
        <v>0</v>
      </c>
      <c r="AE29" s="502">
        <f t="shared" si="14"/>
        <v>0</v>
      </c>
      <c r="AF29" s="502">
        <f t="shared" si="14"/>
        <v>0</v>
      </c>
      <c r="AG29" s="502">
        <f t="shared" si="14"/>
        <v>0</v>
      </c>
      <c r="AH29" s="502">
        <f t="shared" si="14"/>
        <v>0</v>
      </c>
      <c r="AI29" s="502">
        <f t="shared" si="14"/>
        <v>0</v>
      </c>
      <c r="AJ29" s="502">
        <f t="shared" si="15"/>
        <v>0</v>
      </c>
      <c r="AK29" s="502">
        <f t="shared" si="15"/>
        <v>0</v>
      </c>
      <c r="AL29" s="502">
        <f t="shared" si="15"/>
        <v>0</v>
      </c>
      <c r="AM29" s="502">
        <f t="shared" si="15"/>
        <v>0</v>
      </c>
      <c r="AN29" s="502">
        <f t="shared" si="15"/>
        <v>0</v>
      </c>
      <c r="AO29" s="502">
        <f t="shared" si="15"/>
        <v>0</v>
      </c>
      <c r="AP29" s="502">
        <f t="shared" si="15"/>
        <v>0</v>
      </c>
      <c r="AQ29" s="502">
        <f t="shared" si="15"/>
        <v>0</v>
      </c>
      <c r="AR29" s="502">
        <f t="shared" si="15"/>
        <v>0</v>
      </c>
      <c r="AS29" s="502">
        <f t="shared" si="15"/>
        <v>0</v>
      </c>
      <c r="AT29" s="502">
        <f t="shared" si="16"/>
        <v>0</v>
      </c>
      <c r="AU29" s="502">
        <f t="shared" si="16"/>
        <v>0</v>
      </c>
      <c r="AV29" s="502">
        <f t="shared" si="16"/>
        <v>0</v>
      </c>
      <c r="AW29" s="502">
        <f t="shared" si="16"/>
        <v>0</v>
      </c>
      <c r="AX29" s="502">
        <f t="shared" si="16"/>
        <v>0</v>
      </c>
      <c r="AY29" s="502">
        <f t="shared" si="16"/>
        <v>0</v>
      </c>
      <c r="AZ29" s="502">
        <f t="shared" si="16"/>
        <v>0</v>
      </c>
      <c r="BA29" s="502">
        <f t="shared" si="16"/>
        <v>0</v>
      </c>
      <c r="BB29" s="502">
        <f t="shared" si="16"/>
        <v>0</v>
      </c>
      <c r="BC29" s="502">
        <f t="shared" si="16"/>
        <v>0</v>
      </c>
      <c r="BD29" s="502">
        <f t="shared" si="17"/>
        <v>0</v>
      </c>
      <c r="BE29" s="502">
        <f t="shared" si="17"/>
        <v>0</v>
      </c>
      <c r="BF29" s="502">
        <f t="shared" si="17"/>
        <v>0</v>
      </c>
      <c r="BG29" s="502">
        <f t="shared" si="17"/>
        <v>0</v>
      </c>
      <c r="BH29" s="502">
        <f t="shared" si="17"/>
        <v>0</v>
      </c>
      <c r="BI29" s="502">
        <f t="shared" si="17"/>
        <v>0</v>
      </c>
      <c r="BJ29" s="502">
        <f t="shared" si="17"/>
        <v>0</v>
      </c>
      <c r="BK29" s="502">
        <f t="shared" si="17"/>
        <v>0</v>
      </c>
      <c r="BL29" s="502">
        <f t="shared" si="17"/>
        <v>0</v>
      </c>
    </row>
    <row r="30" spans="1:64">
      <c r="A30" s="123"/>
      <c r="B30" s="132"/>
      <c r="C30" s="297"/>
      <c r="D30" s="297"/>
      <c r="E30" s="502">
        <f>IF(E$9&gt;$D30,0,IF(E$9&gt;=$C30,$B30,0))</f>
        <v>0</v>
      </c>
      <c r="F30" s="502">
        <f t="shared" si="12"/>
        <v>0</v>
      </c>
      <c r="G30" s="502">
        <f t="shared" si="12"/>
        <v>0</v>
      </c>
      <c r="H30" s="502">
        <f t="shared" si="12"/>
        <v>0</v>
      </c>
      <c r="I30" s="502">
        <f t="shared" si="12"/>
        <v>0</v>
      </c>
      <c r="J30" s="502">
        <f t="shared" si="12"/>
        <v>0</v>
      </c>
      <c r="K30" s="502">
        <f t="shared" si="12"/>
        <v>0</v>
      </c>
      <c r="L30" s="502">
        <f t="shared" si="12"/>
        <v>0</v>
      </c>
      <c r="M30" s="502">
        <f t="shared" si="12"/>
        <v>0</v>
      </c>
      <c r="N30" s="502">
        <f t="shared" si="12"/>
        <v>0</v>
      </c>
      <c r="O30" s="502">
        <f t="shared" si="12"/>
        <v>0</v>
      </c>
      <c r="P30" s="502">
        <f t="shared" si="13"/>
        <v>0</v>
      </c>
      <c r="Q30" s="502">
        <f t="shared" si="13"/>
        <v>0</v>
      </c>
      <c r="R30" s="502">
        <f t="shared" si="13"/>
        <v>0</v>
      </c>
      <c r="S30" s="502">
        <f t="shared" si="13"/>
        <v>0</v>
      </c>
      <c r="T30" s="502">
        <f t="shared" si="13"/>
        <v>0</v>
      </c>
      <c r="U30" s="502">
        <f t="shared" si="13"/>
        <v>0</v>
      </c>
      <c r="V30" s="502">
        <f t="shared" si="13"/>
        <v>0</v>
      </c>
      <c r="W30" s="502">
        <f t="shared" si="13"/>
        <v>0</v>
      </c>
      <c r="X30" s="502">
        <f t="shared" si="13"/>
        <v>0</v>
      </c>
      <c r="Y30" s="502">
        <f t="shared" si="13"/>
        <v>0</v>
      </c>
      <c r="Z30" s="502">
        <f t="shared" si="14"/>
        <v>0</v>
      </c>
      <c r="AA30" s="502">
        <f t="shared" si="14"/>
        <v>0</v>
      </c>
      <c r="AB30" s="502">
        <f t="shared" si="14"/>
        <v>0</v>
      </c>
      <c r="AC30" s="502">
        <f t="shared" si="14"/>
        <v>0</v>
      </c>
      <c r="AD30" s="502">
        <f t="shared" si="14"/>
        <v>0</v>
      </c>
      <c r="AE30" s="502">
        <f t="shared" si="14"/>
        <v>0</v>
      </c>
      <c r="AF30" s="502">
        <f t="shared" si="14"/>
        <v>0</v>
      </c>
      <c r="AG30" s="502">
        <f t="shared" si="14"/>
        <v>0</v>
      </c>
      <c r="AH30" s="502">
        <f t="shared" si="14"/>
        <v>0</v>
      </c>
      <c r="AI30" s="502">
        <f t="shared" si="14"/>
        <v>0</v>
      </c>
      <c r="AJ30" s="502">
        <f t="shared" si="15"/>
        <v>0</v>
      </c>
      <c r="AK30" s="502">
        <f t="shared" si="15"/>
        <v>0</v>
      </c>
      <c r="AL30" s="502">
        <f t="shared" si="15"/>
        <v>0</v>
      </c>
      <c r="AM30" s="502">
        <f t="shared" si="15"/>
        <v>0</v>
      </c>
      <c r="AN30" s="502">
        <f t="shared" si="15"/>
        <v>0</v>
      </c>
      <c r="AO30" s="502">
        <f t="shared" si="15"/>
        <v>0</v>
      </c>
      <c r="AP30" s="502">
        <f t="shared" si="15"/>
        <v>0</v>
      </c>
      <c r="AQ30" s="502">
        <f t="shared" si="15"/>
        <v>0</v>
      </c>
      <c r="AR30" s="502">
        <f t="shared" si="15"/>
        <v>0</v>
      </c>
      <c r="AS30" s="502">
        <f t="shared" si="15"/>
        <v>0</v>
      </c>
      <c r="AT30" s="502">
        <f t="shared" si="16"/>
        <v>0</v>
      </c>
      <c r="AU30" s="502">
        <f t="shared" si="16"/>
        <v>0</v>
      </c>
      <c r="AV30" s="502">
        <f t="shared" si="16"/>
        <v>0</v>
      </c>
      <c r="AW30" s="502">
        <f t="shared" si="16"/>
        <v>0</v>
      </c>
      <c r="AX30" s="502">
        <f t="shared" si="16"/>
        <v>0</v>
      </c>
      <c r="AY30" s="502">
        <f t="shared" si="16"/>
        <v>0</v>
      </c>
      <c r="AZ30" s="502">
        <f t="shared" si="16"/>
        <v>0</v>
      </c>
      <c r="BA30" s="502">
        <f t="shared" si="16"/>
        <v>0</v>
      </c>
      <c r="BB30" s="502">
        <f t="shared" si="16"/>
        <v>0</v>
      </c>
      <c r="BC30" s="502">
        <f t="shared" si="16"/>
        <v>0</v>
      </c>
      <c r="BD30" s="502">
        <f t="shared" si="17"/>
        <v>0</v>
      </c>
      <c r="BE30" s="502">
        <f t="shared" si="17"/>
        <v>0</v>
      </c>
      <c r="BF30" s="502">
        <f t="shared" si="17"/>
        <v>0</v>
      </c>
      <c r="BG30" s="502">
        <f t="shared" si="17"/>
        <v>0</v>
      </c>
      <c r="BH30" s="502">
        <f t="shared" si="17"/>
        <v>0</v>
      </c>
      <c r="BI30" s="502">
        <f t="shared" si="17"/>
        <v>0</v>
      </c>
      <c r="BJ30" s="502">
        <f t="shared" si="17"/>
        <v>0</v>
      </c>
      <c r="BK30" s="502">
        <f t="shared" si="17"/>
        <v>0</v>
      </c>
      <c r="BL30" s="502">
        <f t="shared" si="17"/>
        <v>0</v>
      </c>
    </row>
    <row r="31" spans="1:64" s="16" customFormat="1" ht="13.5" thickBot="1">
      <c r="A31" s="283" t="s">
        <v>329</v>
      </c>
      <c r="B31" s="283"/>
      <c r="C31" s="700" t="s">
        <v>330</v>
      </c>
      <c r="D31" s="701"/>
      <c r="E31" s="284">
        <f t="shared" ref="E31:AJ31" si="18">SUM(E11:E30)</f>
        <v>0</v>
      </c>
      <c r="F31" s="284">
        <f t="shared" si="18"/>
        <v>0</v>
      </c>
      <c r="G31" s="284">
        <f t="shared" si="18"/>
        <v>0</v>
      </c>
      <c r="H31" s="284">
        <f t="shared" si="18"/>
        <v>0</v>
      </c>
      <c r="I31" s="284">
        <f t="shared" si="18"/>
        <v>0</v>
      </c>
      <c r="J31" s="284">
        <f t="shared" si="18"/>
        <v>0</v>
      </c>
      <c r="K31" s="284">
        <f t="shared" si="18"/>
        <v>0</v>
      </c>
      <c r="L31" s="284">
        <f t="shared" si="18"/>
        <v>0</v>
      </c>
      <c r="M31" s="284">
        <f t="shared" si="18"/>
        <v>0</v>
      </c>
      <c r="N31" s="284">
        <f t="shared" si="18"/>
        <v>0</v>
      </c>
      <c r="O31" s="284">
        <f t="shared" si="18"/>
        <v>0</v>
      </c>
      <c r="P31" s="284">
        <f t="shared" si="18"/>
        <v>0</v>
      </c>
      <c r="Q31" s="284">
        <f t="shared" si="18"/>
        <v>0</v>
      </c>
      <c r="R31" s="284">
        <f t="shared" si="18"/>
        <v>0</v>
      </c>
      <c r="S31" s="284">
        <f t="shared" si="18"/>
        <v>0</v>
      </c>
      <c r="T31" s="284">
        <f t="shared" si="18"/>
        <v>0</v>
      </c>
      <c r="U31" s="284">
        <f t="shared" si="18"/>
        <v>0</v>
      </c>
      <c r="V31" s="284">
        <f t="shared" si="18"/>
        <v>0</v>
      </c>
      <c r="W31" s="284">
        <f t="shared" si="18"/>
        <v>0</v>
      </c>
      <c r="X31" s="284">
        <f t="shared" si="18"/>
        <v>0</v>
      </c>
      <c r="Y31" s="284">
        <f t="shared" si="18"/>
        <v>0</v>
      </c>
      <c r="Z31" s="284">
        <f t="shared" si="18"/>
        <v>0</v>
      </c>
      <c r="AA31" s="284">
        <f t="shared" si="18"/>
        <v>0</v>
      </c>
      <c r="AB31" s="284">
        <f t="shared" si="18"/>
        <v>0</v>
      </c>
      <c r="AC31" s="284">
        <f t="shared" si="18"/>
        <v>0</v>
      </c>
      <c r="AD31" s="284">
        <f t="shared" si="18"/>
        <v>0</v>
      </c>
      <c r="AE31" s="284">
        <f t="shared" si="18"/>
        <v>0</v>
      </c>
      <c r="AF31" s="284">
        <f t="shared" si="18"/>
        <v>0</v>
      </c>
      <c r="AG31" s="284">
        <f t="shared" si="18"/>
        <v>0</v>
      </c>
      <c r="AH31" s="284">
        <f t="shared" si="18"/>
        <v>0</v>
      </c>
      <c r="AI31" s="284">
        <f t="shared" si="18"/>
        <v>0</v>
      </c>
      <c r="AJ31" s="284">
        <f t="shared" si="18"/>
        <v>0</v>
      </c>
      <c r="AK31" s="284">
        <f t="shared" ref="AK31:BL31" si="19">SUM(AK11:AK30)</f>
        <v>0</v>
      </c>
      <c r="AL31" s="284">
        <f t="shared" si="19"/>
        <v>0</v>
      </c>
      <c r="AM31" s="284">
        <f t="shared" si="19"/>
        <v>0</v>
      </c>
      <c r="AN31" s="284">
        <f t="shared" si="19"/>
        <v>0</v>
      </c>
      <c r="AO31" s="284">
        <f t="shared" si="19"/>
        <v>0</v>
      </c>
      <c r="AP31" s="284">
        <f t="shared" si="19"/>
        <v>0</v>
      </c>
      <c r="AQ31" s="284">
        <f t="shared" si="19"/>
        <v>0</v>
      </c>
      <c r="AR31" s="284">
        <f t="shared" si="19"/>
        <v>0</v>
      </c>
      <c r="AS31" s="284">
        <f t="shared" si="19"/>
        <v>0</v>
      </c>
      <c r="AT31" s="284">
        <f t="shared" si="19"/>
        <v>0</v>
      </c>
      <c r="AU31" s="284">
        <f t="shared" si="19"/>
        <v>0</v>
      </c>
      <c r="AV31" s="284">
        <f t="shared" si="19"/>
        <v>0</v>
      </c>
      <c r="AW31" s="284">
        <f t="shared" si="19"/>
        <v>0</v>
      </c>
      <c r="AX31" s="284">
        <f t="shared" si="19"/>
        <v>0</v>
      </c>
      <c r="AY31" s="284">
        <f t="shared" si="19"/>
        <v>0</v>
      </c>
      <c r="AZ31" s="284">
        <f t="shared" si="19"/>
        <v>0</v>
      </c>
      <c r="BA31" s="284">
        <f t="shared" si="19"/>
        <v>0</v>
      </c>
      <c r="BB31" s="284">
        <f t="shared" si="19"/>
        <v>0</v>
      </c>
      <c r="BC31" s="284">
        <f t="shared" si="19"/>
        <v>0</v>
      </c>
      <c r="BD31" s="284">
        <f t="shared" si="19"/>
        <v>0</v>
      </c>
      <c r="BE31" s="284">
        <f t="shared" si="19"/>
        <v>0</v>
      </c>
      <c r="BF31" s="284">
        <f t="shared" si="19"/>
        <v>0</v>
      </c>
      <c r="BG31" s="284">
        <f t="shared" si="19"/>
        <v>0</v>
      </c>
      <c r="BH31" s="284">
        <f t="shared" si="19"/>
        <v>0</v>
      </c>
      <c r="BI31" s="284">
        <f t="shared" si="19"/>
        <v>0</v>
      </c>
      <c r="BJ31" s="284">
        <f t="shared" si="19"/>
        <v>0</v>
      </c>
      <c r="BK31" s="284">
        <f t="shared" si="19"/>
        <v>0</v>
      </c>
      <c r="BL31" s="284">
        <f t="shared" si="19"/>
        <v>0</v>
      </c>
    </row>
    <row r="32" spans="1:64" s="16" customFormat="1" ht="13.5" customHeight="1">
      <c r="B32" s="209"/>
      <c r="C32" s="209"/>
      <c r="D32" s="209"/>
      <c r="E32" s="209"/>
      <c r="F32" s="209"/>
      <c r="G32" s="209"/>
      <c r="H32" s="209"/>
      <c r="I32" s="209"/>
      <c r="J32" s="209"/>
      <c r="K32" s="209"/>
      <c r="L32" s="209"/>
      <c r="M32" s="209"/>
      <c r="N32" s="209"/>
    </row>
    <row r="35" spans="1:6" ht="13.5" thickBot="1">
      <c r="A35" s="16" t="s">
        <v>331</v>
      </c>
      <c r="B35" s="146"/>
      <c r="C35" s="146"/>
      <c r="D35" s="146"/>
      <c r="E35" s="146"/>
      <c r="F35" s="146"/>
    </row>
    <row r="36" spans="1:6">
      <c r="A36" s="285" t="str">
        <f>A10</f>
        <v>Itens de custo fixo</v>
      </c>
      <c r="B36" s="286" t="s">
        <v>332</v>
      </c>
      <c r="C36" s="286" t="s">
        <v>333</v>
      </c>
      <c r="D36" s="286" t="s">
        <v>334</v>
      </c>
      <c r="E36" s="286" t="s">
        <v>335</v>
      </c>
      <c r="F36" s="287" t="s">
        <v>336</v>
      </c>
    </row>
    <row r="37" spans="1:6">
      <c r="A37" s="503" t="str">
        <f t="shared" ref="A37:A56" si="20">IF(A11=0,"",A11)</f>
        <v/>
      </c>
      <c r="B37" s="219">
        <f t="shared" ref="B37:B56" si="21">SUM(E11:P11)</f>
        <v>0</v>
      </c>
      <c r="C37" s="219">
        <f t="shared" ref="C37:C56" si="22">SUM(Q11:AB11)</f>
        <v>0</v>
      </c>
      <c r="D37" s="219">
        <f t="shared" ref="D37:D56" si="23">SUM(AC11:AN11)</f>
        <v>0</v>
      </c>
      <c r="E37" s="219">
        <f t="shared" ref="E37:E56" si="24">SUM(AO11:AZ11)</f>
        <v>0</v>
      </c>
      <c r="F37" s="504">
        <f t="shared" ref="F37:F56" si="25">SUM(BA11:BL11)</f>
        <v>0</v>
      </c>
    </row>
    <row r="38" spans="1:6">
      <c r="A38" s="503" t="str">
        <f t="shared" si="20"/>
        <v/>
      </c>
      <c r="B38" s="219">
        <f t="shared" si="21"/>
        <v>0</v>
      </c>
      <c r="C38" s="219">
        <f t="shared" si="22"/>
        <v>0</v>
      </c>
      <c r="D38" s="219">
        <f t="shared" si="23"/>
        <v>0</v>
      </c>
      <c r="E38" s="219">
        <f t="shared" si="24"/>
        <v>0</v>
      </c>
      <c r="F38" s="504">
        <f t="shared" si="25"/>
        <v>0</v>
      </c>
    </row>
    <row r="39" spans="1:6">
      <c r="A39" s="503" t="str">
        <f t="shared" si="20"/>
        <v/>
      </c>
      <c r="B39" s="219">
        <f t="shared" si="21"/>
        <v>0</v>
      </c>
      <c r="C39" s="219">
        <f t="shared" si="22"/>
        <v>0</v>
      </c>
      <c r="D39" s="219">
        <f t="shared" si="23"/>
        <v>0</v>
      </c>
      <c r="E39" s="219">
        <f t="shared" si="24"/>
        <v>0</v>
      </c>
      <c r="F39" s="504">
        <f t="shared" si="25"/>
        <v>0</v>
      </c>
    </row>
    <row r="40" spans="1:6">
      <c r="A40" s="503" t="str">
        <f t="shared" si="20"/>
        <v/>
      </c>
      <c r="B40" s="219">
        <f t="shared" si="21"/>
        <v>0</v>
      </c>
      <c r="C40" s="219">
        <f t="shared" si="22"/>
        <v>0</v>
      </c>
      <c r="D40" s="219">
        <f t="shared" si="23"/>
        <v>0</v>
      </c>
      <c r="E40" s="219">
        <f t="shared" si="24"/>
        <v>0</v>
      </c>
      <c r="F40" s="504">
        <f t="shared" si="25"/>
        <v>0</v>
      </c>
    </row>
    <row r="41" spans="1:6">
      <c r="A41" s="503" t="str">
        <f t="shared" si="20"/>
        <v/>
      </c>
      <c r="B41" s="219">
        <f t="shared" si="21"/>
        <v>0</v>
      </c>
      <c r="C41" s="219">
        <f t="shared" si="22"/>
        <v>0</v>
      </c>
      <c r="D41" s="219">
        <f t="shared" si="23"/>
        <v>0</v>
      </c>
      <c r="E41" s="219">
        <f t="shared" si="24"/>
        <v>0</v>
      </c>
      <c r="F41" s="504">
        <f t="shared" si="25"/>
        <v>0</v>
      </c>
    </row>
    <row r="42" spans="1:6">
      <c r="A42" s="503" t="str">
        <f t="shared" si="20"/>
        <v/>
      </c>
      <c r="B42" s="219">
        <f t="shared" si="21"/>
        <v>0</v>
      </c>
      <c r="C42" s="219">
        <f t="shared" si="22"/>
        <v>0</v>
      </c>
      <c r="D42" s="219">
        <f t="shared" si="23"/>
        <v>0</v>
      </c>
      <c r="E42" s="219">
        <f t="shared" si="24"/>
        <v>0</v>
      </c>
      <c r="F42" s="504">
        <f t="shared" si="25"/>
        <v>0</v>
      </c>
    </row>
    <row r="43" spans="1:6">
      <c r="A43" s="503" t="str">
        <f t="shared" si="20"/>
        <v/>
      </c>
      <c r="B43" s="219">
        <f t="shared" si="21"/>
        <v>0</v>
      </c>
      <c r="C43" s="219">
        <f t="shared" si="22"/>
        <v>0</v>
      </c>
      <c r="D43" s="219">
        <f t="shared" si="23"/>
        <v>0</v>
      </c>
      <c r="E43" s="219">
        <f t="shared" si="24"/>
        <v>0</v>
      </c>
      <c r="F43" s="504">
        <f t="shared" si="25"/>
        <v>0</v>
      </c>
    </row>
    <row r="44" spans="1:6">
      <c r="A44" s="503" t="str">
        <f t="shared" si="20"/>
        <v/>
      </c>
      <c r="B44" s="219">
        <f t="shared" si="21"/>
        <v>0</v>
      </c>
      <c r="C44" s="219">
        <f t="shared" si="22"/>
        <v>0</v>
      </c>
      <c r="D44" s="219">
        <f t="shared" si="23"/>
        <v>0</v>
      </c>
      <c r="E44" s="219">
        <f t="shared" si="24"/>
        <v>0</v>
      </c>
      <c r="F44" s="504">
        <f t="shared" si="25"/>
        <v>0</v>
      </c>
    </row>
    <row r="45" spans="1:6">
      <c r="A45" s="503" t="str">
        <f t="shared" si="20"/>
        <v/>
      </c>
      <c r="B45" s="219">
        <f t="shared" si="21"/>
        <v>0</v>
      </c>
      <c r="C45" s="219">
        <f t="shared" si="22"/>
        <v>0</v>
      </c>
      <c r="D45" s="219">
        <f t="shared" si="23"/>
        <v>0</v>
      </c>
      <c r="E45" s="219">
        <f t="shared" si="24"/>
        <v>0</v>
      </c>
      <c r="F45" s="504">
        <f t="shared" si="25"/>
        <v>0</v>
      </c>
    </row>
    <row r="46" spans="1:6">
      <c r="A46" s="503" t="str">
        <f t="shared" si="20"/>
        <v/>
      </c>
      <c r="B46" s="219">
        <f t="shared" si="21"/>
        <v>0</v>
      </c>
      <c r="C46" s="219">
        <f t="shared" si="22"/>
        <v>0</v>
      </c>
      <c r="D46" s="219">
        <f t="shared" si="23"/>
        <v>0</v>
      </c>
      <c r="E46" s="219">
        <f t="shared" si="24"/>
        <v>0</v>
      </c>
      <c r="F46" s="504">
        <f t="shared" si="25"/>
        <v>0</v>
      </c>
    </row>
    <row r="47" spans="1:6">
      <c r="A47" s="503" t="str">
        <f t="shared" si="20"/>
        <v/>
      </c>
      <c r="B47" s="219">
        <f t="shared" si="21"/>
        <v>0</v>
      </c>
      <c r="C47" s="219">
        <f t="shared" si="22"/>
        <v>0</v>
      </c>
      <c r="D47" s="219">
        <f t="shared" si="23"/>
        <v>0</v>
      </c>
      <c r="E47" s="219">
        <f t="shared" si="24"/>
        <v>0</v>
      </c>
      <c r="F47" s="504">
        <f t="shared" si="25"/>
        <v>0</v>
      </c>
    </row>
    <row r="48" spans="1:6">
      <c r="A48" s="503" t="str">
        <f t="shared" si="20"/>
        <v/>
      </c>
      <c r="B48" s="219">
        <f t="shared" si="21"/>
        <v>0</v>
      </c>
      <c r="C48" s="219">
        <f t="shared" si="22"/>
        <v>0</v>
      </c>
      <c r="D48" s="219">
        <f t="shared" si="23"/>
        <v>0</v>
      </c>
      <c r="E48" s="219">
        <f t="shared" si="24"/>
        <v>0</v>
      </c>
      <c r="F48" s="504">
        <f t="shared" si="25"/>
        <v>0</v>
      </c>
    </row>
    <row r="49" spans="1:6">
      <c r="A49" s="503" t="str">
        <f t="shared" si="20"/>
        <v/>
      </c>
      <c r="B49" s="219">
        <f t="shared" si="21"/>
        <v>0</v>
      </c>
      <c r="C49" s="219">
        <f t="shared" si="22"/>
        <v>0</v>
      </c>
      <c r="D49" s="219">
        <f t="shared" si="23"/>
        <v>0</v>
      </c>
      <c r="E49" s="219">
        <f t="shared" si="24"/>
        <v>0</v>
      </c>
      <c r="F49" s="504">
        <f t="shared" si="25"/>
        <v>0</v>
      </c>
    </row>
    <row r="50" spans="1:6">
      <c r="A50" s="503" t="str">
        <f t="shared" si="20"/>
        <v/>
      </c>
      <c r="B50" s="219">
        <f t="shared" si="21"/>
        <v>0</v>
      </c>
      <c r="C50" s="219">
        <f t="shared" si="22"/>
        <v>0</v>
      </c>
      <c r="D50" s="219">
        <f t="shared" si="23"/>
        <v>0</v>
      </c>
      <c r="E50" s="219">
        <f t="shared" si="24"/>
        <v>0</v>
      </c>
      <c r="F50" s="504">
        <f t="shared" si="25"/>
        <v>0</v>
      </c>
    </row>
    <row r="51" spans="1:6">
      <c r="A51" s="503" t="str">
        <f t="shared" si="20"/>
        <v/>
      </c>
      <c r="B51" s="219">
        <f t="shared" si="21"/>
        <v>0</v>
      </c>
      <c r="C51" s="219">
        <f t="shared" si="22"/>
        <v>0</v>
      </c>
      <c r="D51" s="219">
        <f t="shared" si="23"/>
        <v>0</v>
      </c>
      <c r="E51" s="219">
        <f t="shared" si="24"/>
        <v>0</v>
      </c>
      <c r="F51" s="504">
        <f t="shared" si="25"/>
        <v>0</v>
      </c>
    </row>
    <row r="52" spans="1:6">
      <c r="A52" s="503" t="str">
        <f t="shared" si="20"/>
        <v/>
      </c>
      <c r="B52" s="219">
        <f t="shared" si="21"/>
        <v>0</v>
      </c>
      <c r="C52" s="219">
        <f t="shared" si="22"/>
        <v>0</v>
      </c>
      <c r="D52" s="219">
        <f t="shared" si="23"/>
        <v>0</v>
      </c>
      <c r="E52" s="219">
        <f t="shared" si="24"/>
        <v>0</v>
      </c>
      <c r="F52" s="504">
        <f t="shared" si="25"/>
        <v>0</v>
      </c>
    </row>
    <row r="53" spans="1:6">
      <c r="A53" s="503" t="str">
        <f t="shared" si="20"/>
        <v/>
      </c>
      <c r="B53" s="219">
        <f t="shared" si="21"/>
        <v>0</v>
      </c>
      <c r="C53" s="219">
        <f t="shared" si="22"/>
        <v>0</v>
      </c>
      <c r="D53" s="219">
        <f t="shared" si="23"/>
        <v>0</v>
      </c>
      <c r="E53" s="219">
        <f t="shared" si="24"/>
        <v>0</v>
      </c>
      <c r="F53" s="504">
        <f t="shared" si="25"/>
        <v>0</v>
      </c>
    </row>
    <row r="54" spans="1:6">
      <c r="A54" s="503" t="str">
        <f t="shared" si="20"/>
        <v/>
      </c>
      <c r="B54" s="219">
        <f t="shared" si="21"/>
        <v>0</v>
      </c>
      <c r="C54" s="219">
        <f t="shared" si="22"/>
        <v>0</v>
      </c>
      <c r="D54" s="219">
        <f t="shared" si="23"/>
        <v>0</v>
      </c>
      <c r="E54" s="219">
        <f t="shared" si="24"/>
        <v>0</v>
      </c>
      <c r="F54" s="504">
        <f t="shared" si="25"/>
        <v>0</v>
      </c>
    </row>
    <row r="55" spans="1:6">
      <c r="A55" s="503" t="str">
        <f t="shared" si="20"/>
        <v/>
      </c>
      <c r="B55" s="219">
        <f t="shared" si="21"/>
        <v>0</v>
      </c>
      <c r="C55" s="219">
        <f t="shared" si="22"/>
        <v>0</v>
      </c>
      <c r="D55" s="219">
        <f t="shared" si="23"/>
        <v>0</v>
      </c>
      <c r="E55" s="219">
        <f t="shared" si="24"/>
        <v>0</v>
      </c>
      <c r="F55" s="504">
        <f t="shared" si="25"/>
        <v>0</v>
      </c>
    </row>
    <row r="56" spans="1:6">
      <c r="A56" s="503" t="str">
        <f t="shared" si="20"/>
        <v/>
      </c>
      <c r="B56" s="219">
        <f t="shared" si="21"/>
        <v>0</v>
      </c>
      <c r="C56" s="219">
        <f t="shared" si="22"/>
        <v>0</v>
      </c>
      <c r="D56" s="219">
        <f t="shared" si="23"/>
        <v>0</v>
      </c>
      <c r="E56" s="219">
        <f t="shared" si="24"/>
        <v>0</v>
      </c>
      <c r="F56" s="504">
        <f t="shared" si="25"/>
        <v>0</v>
      </c>
    </row>
    <row r="57" spans="1:6" ht="13.5" thickBot="1">
      <c r="A57" s="288" t="s">
        <v>337</v>
      </c>
      <c r="B57" s="289">
        <f>SUM(B37:B56)</f>
        <v>0</v>
      </c>
      <c r="C57" s="289">
        <f>SUM(C37:C56)</f>
        <v>0</v>
      </c>
      <c r="D57" s="289">
        <f>SUM(D37:D56)</f>
        <v>0</v>
      </c>
      <c r="E57" s="289">
        <f>SUM(E37:E56)</f>
        <v>0</v>
      </c>
      <c r="F57" s="290">
        <f>SUM(F37:F56)</f>
        <v>0</v>
      </c>
    </row>
  </sheetData>
  <sheetProtection sheet="1" objects="1" scenarios="1" formatCells="0" formatColumns="0" formatRows="0"/>
  <customSheetViews>
    <customSheetView guid="{4E0F4E43-D79A-4606-AA0A-E57C8074C827}" hiddenRows="1" hiddenColumns="1" showRuler="0" topLeftCell="B1">
      <selection activeCell="B61" sqref="B61"/>
      <pageMargins left="0" right="0" top="0" bottom="0" header="0" footer="0"/>
      <pageSetup scale="42" orientation="landscape" horizontalDpi="4294967295" verticalDpi="4294967295"/>
      <headerFooter alignWithMargins="0"/>
    </customSheetView>
  </customSheetViews>
  <mergeCells count="3">
    <mergeCell ref="A5:E5"/>
    <mergeCell ref="C31:D31"/>
    <mergeCell ref="A6:E6"/>
  </mergeCells>
  <phoneticPr fontId="0" type="noConversion"/>
  <pageMargins left="0.70866141732283472" right="0.70866141732283472" top="0.74803149606299213" bottom="0.74803149606299213" header="0.31496062992125984" footer="0.31496062992125984"/>
  <pageSetup paperSize="9" scale="53" orientation="landscape"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BJ243"/>
  <sheetViews>
    <sheetView topLeftCell="Q7" zoomScaleSheetLayoutView="90" workbookViewId="0">
      <selection activeCell="C19" sqref="C19:U25"/>
    </sheetView>
  </sheetViews>
  <sheetFormatPr defaultColWidth="11.42578125" defaultRowHeight="12.75"/>
  <cols>
    <col min="1" max="2" width="30.42578125" style="268" customWidth="1"/>
    <col min="3" max="42" width="16.7109375" style="268" customWidth="1"/>
    <col min="43" max="62" width="16.7109375" style="156" customWidth="1"/>
    <col min="63" max="65" width="15.140625" style="156" bestFit="1" customWidth="1"/>
    <col min="66" max="16384" width="11.42578125" style="156"/>
  </cols>
  <sheetData>
    <row r="1" spans="1:62" ht="26.25" thickBot="1">
      <c r="A1" s="154" t="s">
        <v>131</v>
      </c>
      <c r="B1" s="267"/>
      <c r="C1" s="226"/>
      <c r="D1" s="226"/>
      <c r="E1" s="226"/>
      <c r="F1" s="226"/>
      <c r="G1" s="226"/>
      <c r="H1" s="226"/>
      <c r="I1" s="226"/>
      <c r="J1" s="226"/>
      <c r="K1" s="226"/>
      <c r="L1" s="226"/>
      <c r="M1" s="226"/>
      <c r="N1" s="226"/>
      <c r="O1" s="226"/>
      <c r="P1" s="226"/>
      <c r="Q1" s="226"/>
      <c r="R1" s="226"/>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146"/>
      <c r="AR1" s="146"/>
      <c r="AS1" s="146"/>
      <c r="AT1" s="146"/>
      <c r="AU1" s="146"/>
      <c r="AV1" s="146"/>
      <c r="AW1" s="146"/>
      <c r="AX1" s="146"/>
      <c r="AY1" s="146"/>
      <c r="AZ1" s="146"/>
      <c r="BA1" s="146"/>
      <c r="BB1" s="146"/>
      <c r="BC1" s="146"/>
      <c r="BD1" s="146"/>
      <c r="BE1" s="146"/>
      <c r="BF1" s="146"/>
      <c r="BG1" s="146"/>
      <c r="BH1" s="146"/>
      <c r="BI1" s="146"/>
      <c r="BJ1" s="146"/>
    </row>
    <row r="2" spans="1:62" ht="13.5" thickTop="1">
      <c r="A2" s="710" t="s">
        <v>338</v>
      </c>
      <c r="B2" s="710"/>
      <c r="C2" s="710"/>
      <c r="D2" s="710"/>
      <c r="E2" s="710"/>
      <c r="F2" s="242"/>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146"/>
      <c r="AR2" s="146"/>
      <c r="AS2" s="146"/>
      <c r="AT2" s="146"/>
      <c r="AU2" s="146"/>
      <c r="AV2" s="146"/>
      <c r="AW2" s="146"/>
      <c r="AX2" s="146"/>
      <c r="AY2" s="146"/>
      <c r="AZ2" s="146"/>
      <c r="BA2" s="146"/>
      <c r="BB2" s="146"/>
      <c r="BC2" s="146"/>
      <c r="BD2" s="146"/>
      <c r="BE2" s="146"/>
      <c r="BF2" s="146"/>
      <c r="BG2" s="146"/>
      <c r="BH2" s="146"/>
      <c r="BI2" s="146"/>
      <c r="BJ2" s="146"/>
    </row>
    <row r="3" spans="1:62">
      <c r="A3" s="702"/>
      <c r="B3" s="702"/>
      <c r="C3" s="702"/>
      <c r="D3" s="702"/>
      <c r="E3" s="702"/>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146"/>
      <c r="AR3" s="146"/>
      <c r="AS3" s="146"/>
      <c r="AT3" s="146"/>
      <c r="AU3" s="146"/>
      <c r="AV3" s="146"/>
      <c r="AW3" s="146"/>
      <c r="AX3" s="146"/>
      <c r="AY3" s="146"/>
      <c r="AZ3" s="146"/>
      <c r="BA3" s="146"/>
      <c r="BB3" s="146"/>
      <c r="BC3" s="146"/>
      <c r="BD3" s="146"/>
      <c r="BE3" s="146"/>
      <c r="BF3" s="146"/>
      <c r="BG3" s="146"/>
      <c r="BH3" s="146"/>
      <c r="BI3" s="146"/>
      <c r="BJ3" s="146"/>
    </row>
    <row r="4" spans="1:62">
      <c r="A4" s="269" t="s">
        <v>339</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146"/>
      <c r="AR4" s="146"/>
      <c r="AS4" s="146"/>
      <c r="AT4" s="146"/>
      <c r="AU4" s="146"/>
      <c r="AV4" s="146"/>
      <c r="AW4" s="146"/>
      <c r="AX4" s="146"/>
      <c r="AY4" s="146"/>
      <c r="AZ4" s="146"/>
      <c r="BA4" s="146"/>
      <c r="BB4" s="146"/>
      <c r="BC4" s="146"/>
      <c r="BD4" s="146"/>
      <c r="BE4" s="146"/>
      <c r="BF4" s="146"/>
      <c r="BG4" s="146"/>
      <c r="BH4" s="146"/>
      <c r="BI4" s="146"/>
      <c r="BJ4" s="146"/>
    </row>
    <row r="5" spans="1:62">
      <c r="A5" s="146" t="s">
        <v>340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146"/>
      <c r="AR5" s="146"/>
      <c r="AS5" s="146"/>
      <c r="AT5" s="146"/>
      <c r="AU5" s="146"/>
      <c r="AV5" s="146"/>
      <c r="AW5" s="146"/>
      <c r="AX5" s="146"/>
      <c r="AY5" s="146"/>
      <c r="AZ5" s="146"/>
      <c r="BA5" s="146"/>
      <c r="BB5" s="146"/>
      <c r="BC5" s="146"/>
      <c r="BD5" s="146"/>
      <c r="BE5" s="146"/>
      <c r="BF5" s="146"/>
      <c r="BG5" s="146"/>
      <c r="BH5" s="146"/>
      <c r="BI5" s="146"/>
      <c r="BJ5" s="146"/>
    </row>
    <row r="6" spans="1:62">
      <c r="A6" s="711" t="s">
        <v>341</v>
      </c>
      <c r="B6" s="702"/>
      <c r="C6" s="702"/>
      <c r="D6" s="702"/>
      <c r="E6" s="702"/>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146"/>
      <c r="AR6" s="146"/>
      <c r="AS6" s="146"/>
      <c r="AT6" s="146"/>
      <c r="AU6" s="146"/>
      <c r="AV6" s="146"/>
      <c r="AW6" s="146"/>
      <c r="AX6" s="146"/>
      <c r="AY6" s="146"/>
      <c r="AZ6" s="146"/>
      <c r="BA6" s="146"/>
      <c r="BB6" s="146"/>
      <c r="BC6" s="146"/>
      <c r="BD6" s="146"/>
      <c r="BE6" s="146"/>
      <c r="BF6" s="146"/>
      <c r="BG6" s="146"/>
      <c r="BH6" s="146"/>
      <c r="BI6" s="146"/>
      <c r="BJ6" s="146"/>
    </row>
    <row r="7" spans="1:62">
      <c r="A7" s="702"/>
      <c r="B7" s="702"/>
      <c r="C7" s="702"/>
      <c r="D7" s="702"/>
      <c r="E7" s="702"/>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146"/>
      <c r="AR7" s="146"/>
      <c r="AS7" s="146"/>
      <c r="AT7" s="146"/>
      <c r="AU7" s="146"/>
      <c r="AV7" s="146"/>
      <c r="AW7" s="146"/>
      <c r="AX7" s="146"/>
      <c r="AY7" s="146"/>
      <c r="AZ7" s="146"/>
      <c r="BA7" s="146"/>
      <c r="BB7" s="146"/>
      <c r="BC7" s="146"/>
      <c r="BD7" s="146"/>
      <c r="BE7" s="146"/>
      <c r="BF7" s="146"/>
      <c r="BG7" s="146"/>
      <c r="BH7" s="146"/>
      <c r="BI7" s="146"/>
      <c r="BJ7" s="146"/>
    </row>
    <row r="8" spans="1:62">
      <c r="A8" s="702" t="s">
        <v>342</v>
      </c>
      <c r="B8" s="702"/>
      <c r="C8" s="702"/>
      <c r="D8" s="702"/>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146"/>
      <c r="AR8" s="146"/>
      <c r="AS8" s="146"/>
      <c r="AT8" s="146"/>
      <c r="AU8" s="146"/>
      <c r="AV8" s="146"/>
      <c r="AW8" s="146"/>
      <c r="AX8" s="146"/>
      <c r="AY8" s="146"/>
      <c r="AZ8" s="146"/>
      <c r="BA8" s="146"/>
      <c r="BB8" s="146"/>
      <c r="BC8" s="146"/>
      <c r="BD8" s="146"/>
      <c r="BE8" s="146"/>
      <c r="BF8" s="146"/>
      <c r="BG8" s="146"/>
      <c r="BH8" s="146"/>
      <c r="BI8" s="146"/>
      <c r="BJ8" s="146"/>
    </row>
    <row r="9" spans="1:62">
      <c r="A9" s="702"/>
      <c r="B9" s="702"/>
      <c r="C9" s="702"/>
      <c r="D9" s="702"/>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146"/>
      <c r="AR9" s="146"/>
      <c r="AS9" s="146"/>
      <c r="AT9" s="146"/>
      <c r="AU9" s="146"/>
      <c r="AV9" s="146"/>
      <c r="AW9" s="146"/>
      <c r="AX9" s="146"/>
      <c r="AY9" s="146"/>
      <c r="AZ9" s="146"/>
      <c r="BA9" s="146"/>
      <c r="BB9" s="146"/>
      <c r="BC9" s="146"/>
      <c r="BD9" s="146"/>
      <c r="BE9" s="146"/>
      <c r="BF9" s="146"/>
      <c r="BG9" s="146"/>
      <c r="BH9" s="146"/>
      <c r="BI9" s="146"/>
      <c r="BJ9" s="146"/>
    </row>
    <row r="10" spans="1:62">
      <c r="A10" s="702"/>
      <c r="B10" s="702"/>
      <c r="C10" s="702"/>
      <c r="D10" s="702"/>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146"/>
      <c r="AR10" s="146"/>
      <c r="AS10" s="146"/>
      <c r="AT10" s="146"/>
      <c r="AU10" s="146"/>
      <c r="AV10" s="146"/>
      <c r="AW10" s="146"/>
      <c r="AX10" s="146"/>
      <c r="AY10" s="146"/>
      <c r="AZ10" s="146"/>
      <c r="BA10" s="146"/>
      <c r="BB10" s="146"/>
      <c r="BC10" s="146"/>
      <c r="BD10" s="146"/>
      <c r="BE10" s="146"/>
      <c r="BF10" s="146"/>
      <c r="BG10" s="146"/>
      <c r="BH10" s="146"/>
      <c r="BI10" s="146"/>
      <c r="BJ10" s="146"/>
    </row>
    <row r="11" spans="1:62">
      <c r="A11" s="702" t="s">
        <v>343</v>
      </c>
      <c r="B11" s="702"/>
      <c r="C11" s="702"/>
      <c r="D11" s="702"/>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146"/>
      <c r="AR11" s="146"/>
      <c r="AS11" s="146"/>
      <c r="AT11" s="146"/>
      <c r="AU11" s="146"/>
      <c r="AV11" s="146"/>
      <c r="AW11" s="146"/>
      <c r="AX11" s="146"/>
      <c r="AY11" s="146"/>
      <c r="AZ11" s="146"/>
      <c r="BA11" s="146"/>
      <c r="BB11" s="146"/>
      <c r="BC11" s="146"/>
      <c r="BD11" s="146"/>
      <c r="BE11" s="146"/>
      <c r="BF11" s="146"/>
      <c r="BG11" s="146"/>
      <c r="BH11" s="146"/>
      <c r="BI11" s="146"/>
      <c r="BJ11" s="146"/>
    </row>
    <row r="12" spans="1:62">
      <c r="A12" s="702"/>
      <c r="B12" s="702"/>
      <c r="C12" s="702"/>
      <c r="D12" s="702"/>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146"/>
      <c r="AR12" s="146"/>
      <c r="AS12" s="146"/>
      <c r="AT12" s="146"/>
      <c r="AU12" s="146"/>
      <c r="AV12" s="146"/>
      <c r="AW12" s="146"/>
      <c r="AX12" s="146"/>
      <c r="AY12" s="146"/>
      <c r="AZ12" s="146"/>
      <c r="BA12" s="146"/>
      <c r="BB12" s="146"/>
      <c r="BC12" s="146"/>
      <c r="BD12" s="146"/>
      <c r="BE12" s="146"/>
      <c r="BF12" s="146"/>
      <c r="BG12" s="146"/>
      <c r="BH12" s="146"/>
      <c r="BI12" s="146"/>
      <c r="BJ12" s="146"/>
    </row>
    <row r="13" spans="1:62">
      <c r="A13" s="711" t="s">
        <v>344</v>
      </c>
      <c r="B13" s="702"/>
      <c r="C13" s="702"/>
      <c r="D13" s="702"/>
      <c r="E13" s="702"/>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146"/>
      <c r="AR13" s="146"/>
      <c r="AS13" s="146"/>
      <c r="AT13" s="146"/>
      <c r="AU13" s="146"/>
      <c r="AV13" s="146"/>
      <c r="AW13" s="146"/>
      <c r="AX13" s="146"/>
      <c r="AY13" s="146"/>
      <c r="AZ13" s="146"/>
      <c r="BA13" s="146"/>
      <c r="BB13" s="146"/>
      <c r="BC13" s="146"/>
      <c r="BD13" s="146"/>
      <c r="BE13" s="146"/>
      <c r="BF13" s="146"/>
      <c r="BG13" s="146"/>
      <c r="BH13" s="146"/>
      <c r="BI13" s="146"/>
      <c r="BJ13" s="146"/>
    </row>
    <row r="14" spans="1:62">
      <c r="A14" s="702"/>
      <c r="B14" s="702"/>
      <c r="C14" s="702"/>
      <c r="D14" s="702"/>
      <c r="E14" s="702"/>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146"/>
      <c r="AR14" s="146"/>
      <c r="AS14" s="146"/>
      <c r="AT14" s="146"/>
      <c r="AU14" s="146"/>
      <c r="AV14" s="146"/>
      <c r="AW14" s="146"/>
      <c r="AX14" s="146"/>
      <c r="AY14" s="146"/>
      <c r="AZ14" s="146"/>
      <c r="BA14" s="146"/>
      <c r="BB14" s="146"/>
      <c r="BC14" s="146"/>
      <c r="BD14" s="146"/>
      <c r="BE14" s="146"/>
      <c r="BF14" s="146"/>
      <c r="BG14" s="146"/>
      <c r="BH14" s="146"/>
      <c r="BI14" s="146"/>
      <c r="BJ14" s="146"/>
    </row>
    <row r="15" spans="1:62">
      <c r="A15" s="447"/>
      <c r="B15" s="447"/>
      <c r="C15" s="447"/>
      <c r="D15" s="447"/>
      <c r="E15" s="44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146"/>
      <c r="AR15" s="146"/>
      <c r="AS15" s="146"/>
      <c r="AT15" s="146"/>
      <c r="AU15" s="146"/>
      <c r="AV15" s="146"/>
      <c r="AW15" s="146"/>
      <c r="AX15" s="146"/>
      <c r="AY15" s="146"/>
      <c r="AZ15" s="146"/>
      <c r="BA15" s="146"/>
      <c r="BB15" s="146"/>
      <c r="BC15" s="146"/>
      <c r="BD15" s="146"/>
      <c r="BE15" s="146"/>
      <c r="BF15" s="146"/>
      <c r="BG15" s="146"/>
      <c r="BH15" s="146"/>
      <c r="BI15" s="146"/>
      <c r="BJ15" s="146"/>
    </row>
    <row r="16" spans="1:62" ht="18">
      <c r="A16" s="270" t="s">
        <v>131</v>
      </c>
      <c r="B16" s="227"/>
      <c r="C16" s="271" t="s">
        <v>345</v>
      </c>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6"/>
      <c r="AR16" s="506"/>
      <c r="AS16" s="506"/>
      <c r="AT16" s="506"/>
      <c r="AU16" s="506"/>
      <c r="AV16" s="506"/>
      <c r="AW16" s="506"/>
      <c r="AX16" s="506"/>
      <c r="AY16" s="506"/>
      <c r="AZ16" s="506"/>
      <c r="BA16" s="506"/>
      <c r="BB16" s="506"/>
      <c r="BC16" s="506"/>
      <c r="BD16" s="506"/>
      <c r="BE16" s="506"/>
      <c r="BF16" s="506"/>
      <c r="BG16" s="506"/>
      <c r="BH16" s="506"/>
      <c r="BI16" s="506"/>
      <c r="BJ16" s="507"/>
    </row>
    <row r="17" spans="1:62" ht="12.75" customHeight="1">
      <c r="A17" s="708" t="s">
        <v>346</v>
      </c>
      <c r="B17" s="708" t="s">
        <v>347</v>
      </c>
      <c r="C17" s="703" t="s">
        <v>258</v>
      </c>
      <c r="D17" s="703" t="s">
        <v>259</v>
      </c>
      <c r="E17" s="703" t="s">
        <v>260</v>
      </c>
      <c r="F17" s="703" t="s">
        <v>261</v>
      </c>
      <c r="G17" s="703" t="s">
        <v>262</v>
      </c>
      <c r="H17" s="703" t="s">
        <v>263</v>
      </c>
      <c r="I17" s="703" t="s">
        <v>264</v>
      </c>
      <c r="J17" s="703" t="s">
        <v>265</v>
      </c>
      <c r="K17" s="703" t="s">
        <v>266</v>
      </c>
      <c r="L17" s="703" t="s">
        <v>267</v>
      </c>
      <c r="M17" s="703" t="s">
        <v>268</v>
      </c>
      <c r="N17" s="703" t="s">
        <v>269</v>
      </c>
      <c r="O17" s="703" t="s">
        <v>270</v>
      </c>
      <c r="P17" s="703" t="s">
        <v>271</v>
      </c>
      <c r="Q17" s="703" t="s">
        <v>272</v>
      </c>
      <c r="R17" s="703" t="s">
        <v>273</v>
      </c>
      <c r="S17" s="703" t="s">
        <v>274</v>
      </c>
      <c r="T17" s="703" t="s">
        <v>275</v>
      </c>
      <c r="U17" s="703" t="s">
        <v>276</v>
      </c>
      <c r="V17" s="703" t="s">
        <v>277</v>
      </c>
      <c r="W17" s="703" t="s">
        <v>278</v>
      </c>
      <c r="X17" s="703" t="s">
        <v>279</v>
      </c>
      <c r="Y17" s="703" t="s">
        <v>280</v>
      </c>
      <c r="Z17" s="703" t="s">
        <v>281</v>
      </c>
      <c r="AA17" s="703" t="s">
        <v>282</v>
      </c>
      <c r="AB17" s="703" t="s">
        <v>283</v>
      </c>
      <c r="AC17" s="703" t="s">
        <v>284</v>
      </c>
      <c r="AD17" s="703" t="s">
        <v>285</v>
      </c>
      <c r="AE17" s="703" t="s">
        <v>286</v>
      </c>
      <c r="AF17" s="703" t="s">
        <v>287</v>
      </c>
      <c r="AG17" s="703" t="s">
        <v>288</v>
      </c>
      <c r="AH17" s="703" t="s">
        <v>289</v>
      </c>
      <c r="AI17" s="703" t="s">
        <v>290</v>
      </c>
      <c r="AJ17" s="703" t="s">
        <v>291</v>
      </c>
      <c r="AK17" s="703" t="s">
        <v>292</v>
      </c>
      <c r="AL17" s="703" t="s">
        <v>293</v>
      </c>
      <c r="AM17" s="703" t="s">
        <v>294</v>
      </c>
      <c r="AN17" s="703" t="s">
        <v>295</v>
      </c>
      <c r="AO17" s="703" t="s">
        <v>296</v>
      </c>
      <c r="AP17" s="703" t="s">
        <v>297</v>
      </c>
      <c r="AQ17" s="703" t="s">
        <v>298</v>
      </c>
      <c r="AR17" s="703" t="s">
        <v>299</v>
      </c>
      <c r="AS17" s="703" t="s">
        <v>300</v>
      </c>
      <c r="AT17" s="703" t="s">
        <v>301</v>
      </c>
      <c r="AU17" s="703" t="s">
        <v>302</v>
      </c>
      <c r="AV17" s="703" t="s">
        <v>303</v>
      </c>
      <c r="AW17" s="703" t="s">
        <v>304</v>
      </c>
      <c r="AX17" s="703" t="s">
        <v>305</v>
      </c>
      <c r="AY17" s="703" t="s">
        <v>306</v>
      </c>
      <c r="AZ17" s="703" t="s">
        <v>307</v>
      </c>
      <c r="BA17" s="703" t="s">
        <v>308</v>
      </c>
      <c r="BB17" s="703" t="s">
        <v>309</v>
      </c>
      <c r="BC17" s="703" t="s">
        <v>310</v>
      </c>
      <c r="BD17" s="703" t="s">
        <v>311</v>
      </c>
      <c r="BE17" s="703" t="s">
        <v>312</v>
      </c>
      <c r="BF17" s="703" t="s">
        <v>313</v>
      </c>
      <c r="BG17" s="703" t="s">
        <v>314</v>
      </c>
      <c r="BH17" s="703" t="s">
        <v>315</v>
      </c>
      <c r="BI17" s="703" t="s">
        <v>316</v>
      </c>
      <c r="BJ17" s="703" t="s">
        <v>317</v>
      </c>
    </row>
    <row r="18" spans="1:62">
      <c r="A18" s="709"/>
      <c r="B18" s="709"/>
      <c r="C18" s="704"/>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4"/>
      <c r="AM18" s="704"/>
      <c r="AN18" s="704"/>
      <c r="AO18" s="704"/>
      <c r="AP18" s="704"/>
      <c r="AQ18" s="704"/>
      <c r="AR18" s="704"/>
      <c r="AS18" s="704"/>
      <c r="AT18" s="704"/>
      <c r="AU18" s="704"/>
      <c r="AV18" s="704"/>
      <c r="AW18" s="704"/>
      <c r="AX18" s="704"/>
      <c r="AY18" s="704"/>
      <c r="AZ18" s="704"/>
      <c r="BA18" s="704"/>
      <c r="BB18" s="704"/>
      <c r="BC18" s="704"/>
      <c r="BD18" s="704"/>
      <c r="BE18" s="704"/>
      <c r="BF18" s="704"/>
      <c r="BG18" s="704"/>
      <c r="BH18" s="704"/>
      <c r="BI18" s="704"/>
      <c r="BJ18" s="704"/>
    </row>
    <row r="19" spans="1:62">
      <c r="A19" s="293"/>
      <c r="B19" s="431"/>
      <c r="C19" s="122">
        <v>10000</v>
      </c>
      <c r="D19" s="122">
        <v>10000</v>
      </c>
      <c r="E19" s="122">
        <v>10000</v>
      </c>
      <c r="F19" s="122">
        <v>10000</v>
      </c>
      <c r="G19" s="122">
        <v>10000</v>
      </c>
      <c r="H19" s="122">
        <v>10000</v>
      </c>
      <c r="I19" s="122">
        <v>10000</v>
      </c>
      <c r="J19" s="122">
        <v>10000</v>
      </c>
      <c r="K19" s="122">
        <v>10000</v>
      </c>
      <c r="L19" s="122">
        <v>10000</v>
      </c>
      <c r="M19" s="122">
        <v>10000</v>
      </c>
      <c r="N19" s="122">
        <v>10000</v>
      </c>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row>
    <row r="20" spans="1:62">
      <c r="A20" s="332"/>
      <c r="B20" s="431"/>
      <c r="C20" s="122">
        <v>20000</v>
      </c>
      <c r="D20" s="122">
        <v>20000</v>
      </c>
      <c r="E20" s="122">
        <v>20000</v>
      </c>
      <c r="F20" s="122">
        <v>20000</v>
      </c>
      <c r="G20" s="122">
        <v>20000</v>
      </c>
      <c r="H20" s="122">
        <v>20000</v>
      </c>
      <c r="I20" s="122">
        <v>20000</v>
      </c>
      <c r="J20" s="122">
        <v>20000</v>
      </c>
      <c r="K20" s="122">
        <v>20000</v>
      </c>
      <c r="L20" s="122">
        <v>20000</v>
      </c>
      <c r="M20" s="122">
        <v>20000</v>
      </c>
      <c r="N20" s="122">
        <v>20000</v>
      </c>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row>
    <row r="21" spans="1:62">
      <c r="A21" s="332"/>
      <c r="B21" s="431"/>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1:62">
      <c r="A22" s="332"/>
      <c r="B22" s="43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row>
    <row r="23" spans="1:62">
      <c r="A23" s="332"/>
      <c r="B23" s="431"/>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row>
    <row r="24" spans="1:62">
      <c r="A24" s="332"/>
      <c r="B24" s="431"/>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row>
    <row r="25" spans="1:62">
      <c r="A25" s="332"/>
      <c r="B25" s="431"/>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row>
    <row r="26" spans="1:62">
      <c r="A26" s="332"/>
      <c r="B26" s="431"/>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row>
    <row r="27" spans="1:62">
      <c r="A27" s="332"/>
      <c r="B27" s="43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row>
    <row r="28" spans="1:62">
      <c r="A28" s="332"/>
      <c r="B28" s="431"/>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row>
    <row r="29" spans="1:62">
      <c r="A29" s="332"/>
      <c r="B29" s="43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row>
    <row r="30" spans="1:62">
      <c r="A30" s="332"/>
      <c r="B30" s="431"/>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433"/>
    </row>
    <row r="31" spans="1:62">
      <c r="A31" s="332"/>
      <c r="B31" s="431"/>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433"/>
    </row>
    <row r="32" spans="1:62">
      <c r="A32" s="332"/>
      <c r="B32" s="43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433"/>
    </row>
    <row r="33" spans="1:62">
      <c r="A33" s="332"/>
      <c r="B33" s="43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433"/>
    </row>
    <row r="34" spans="1:62">
      <c r="A34" s="332"/>
      <c r="B34" s="43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433"/>
    </row>
    <row r="35" spans="1:62">
      <c r="A35" s="332"/>
      <c r="B35" s="431"/>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433"/>
    </row>
    <row r="36" spans="1:62">
      <c r="A36" s="332"/>
      <c r="B36" s="431"/>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433"/>
    </row>
    <row r="37" spans="1:62">
      <c r="A37" s="332"/>
      <c r="B37" s="431"/>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433"/>
    </row>
    <row r="38" spans="1:62">
      <c r="A38" s="332"/>
      <c r="B38" s="431"/>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433"/>
    </row>
    <row r="39" spans="1:62">
      <c r="A39" s="332"/>
      <c r="B39" s="431"/>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433"/>
    </row>
    <row r="40" spans="1:62">
      <c r="A40" s="332"/>
      <c r="B40" s="431"/>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433"/>
    </row>
    <row r="41" spans="1:62">
      <c r="A41" s="332"/>
      <c r="B41" s="431"/>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433"/>
    </row>
    <row r="42" spans="1:62">
      <c r="A42" s="332"/>
      <c r="B42" s="43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433"/>
    </row>
    <row r="43" spans="1:62">
      <c r="A43" s="332"/>
      <c r="B43" s="431"/>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433"/>
    </row>
    <row r="44" spans="1:62">
      <c r="A44" s="332"/>
      <c r="B44" s="431"/>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433"/>
    </row>
    <row r="45" spans="1:62">
      <c r="A45" s="332"/>
      <c r="B45" s="431"/>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433"/>
    </row>
    <row r="46" spans="1:62">
      <c r="A46" s="332"/>
      <c r="B46" s="431"/>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433"/>
    </row>
    <row r="47" spans="1:62">
      <c r="A47" s="332"/>
      <c r="B47" s="43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433"/>
    </row>
    <row r="48" spans="1:62">
      <c r="A48" s="332"/>
      <c r="B48" s="43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433"/>
    </row>
    <row r="49" spans="1:62">
      <c r="A49" s="332"/>
      <c r="B49" s="43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433"/>
    </row>
    <row r="50" spans="1:62">
      <c r="A50" s="332"/>
      <c r="B50" s="43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433"/>
    </row>
    <row r="51" spans="1:62">
      <c r="A51" s="332"/>
      <c r="B51" s="43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433"/>
    </row>
    <row r="52" spans="1:62">
      <c r="A52" s="293"/>
      <c r="B52" s="43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8"/>
    </row>
    <row r="53" spans="1:62">
      <c r="A53" s="293"/>
      <c r="B53" s="431"/>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8"/>
    </row>
    <row r="54" spans="1:62">
      <c r="A54" s="293"/>
      <c r="B54" s="431"/>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8"/>
    </row>
    <row r="55" spans="1:62">
      <c r="A55" s="293"/>
      <c r="B55" s="431"/>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8"/>
    </row>
    <row r="56" spans="1:62">
      <c r="A56" s="293"/>
      <c r="B56" s="431"/>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8"/>
    </row>
    <row r="57" spans="1:62">
      <c r="A57" s="293"/>
      <c r="B57" s="431"/>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8"/>
    </row>
    <row r="58" spans="1:62">
      <c r="A58" s="293"/>
      <c r="B58" s="431"/>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8"/>
    </row>
    <row r="59" spans="1:62">
      <c r="A59" s="293"/>
      <c r="B59" s="43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8"/>
    </row>
    <row r="60" spans="1:62">
      <c r="A60" s="293"/>
      <c r="B60" s="431"/>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8"/>
    </row>
    <row r="61" spans="1:62">
      <c r="A61" s="293"/>
      <c r="B61" s="431"/>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8"/>
    </row>
    <row r="62" spans="1:62">
      <c r="A62" s="293"/>
      <c r="B62" s="431"/>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8"/>
    </row>
    <row r="63" spans="1:62">
      <c r="A63" s="293"/>
      <c r="B63" s="431"/>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8"/>
    </row>
    <row r="64" spans="1:62">
      <c r="A64" s="293"/>
      <c r="B64" s="431"/>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8"/>
    </row>
    <row r="65" spans="1:62">
      <c r="A65" s="293"/>
      <c r="B65" s="431"/>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8"/>
    </row>
    <row r="66" spans="1:62">
      <c r="A66" s="293"/>
      <c r="B66" s="431"/>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8"/>
    </row>
    <row r="67" spans="1:62">
      <c r="A67" s="293"/>
      <c r="B67" s="431"/>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8"/>
    </row>
    <row r="68" spans="1:62">
      <c r="A68" s="293"/>
      <c r="B68" s="431"/>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8"/>
    </row>
    <row r="69" spans="1:62">
      <c r="A69" s="293"/>
      <c r="B69" s="431"/>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8"/>
    </row>
    <row r="70" spans="1:62">
      <c r="A70" s="293"/>
      <c r="B70" s="431"/>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8"/>
    </row>
    <row r="71" spans="1:62">
      <c r="A71" s="233"/>
      <c r="B71" s="230"/>
      <c r="C71" s="272"/>
      <c r="D71" s="234"/>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row>
    <row r="72" spans="1:62">
      <c r="A72" s="233"/>
      <c r="B72" s="230" t="s">
        <v>348</v>
      </c>
      <c r="C72" s="272" t="s">
        <v>349</v>
      </c>
      <c r="D72" s="234"/>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4"/>
      <c r="BH72" s="234"/>
      <c r="BI72" s="234"/>
      <c r="BJ72" s="234"/>
    </row>
    <row r="73" spans="1:62" ht="12.75" customHeight="1">
      <c r="A73" s="706" t="s">
        <v>350</v>
      </c>
      <c r="B73" s="508">
        <f>A19</f>
        <v>0</v>
      </c>
      <c r="C73" s="509">
        <f t="shared" ref="C73:AH73" si="0">C19*$B19</f>
        <v>0</v>
      </c>
      <c r="D73" s="510">
        <f t="shared" si="0"/>
        <v>0</v>
      </c>
      <c r="E73" s="510">
        <f t="shared" si="0"/>
        <v>0</v>
      </c>
      <c r="F73" s="510">
        <f t="shared" si="0"/>
        <v>0</v>
      </c>
      <c r="G73" s="510">
        <f t="shared" si="0"/>
        <v>0</v>
      </c>
      <c r="H73" s="510">
        <f t="shared" si="0"/>
        <v>0</v>
      </c>
      <c r="I73" s="510">
        <f t="shared" si="0"/>
        <v>0</v>
      </c>
      <c r="J73" s="510">
        <f t="shared" si="0"/>
        <v>0</v>
      </c>
      <c r="K73" s="510">
        <f t="shared" si="0"/>
        <v>0</v>
      </c>
      <c r="L73" s="510">
        <f t="shared" si="0"/>
        <v>0</v>
      </c>
      <c r="M73" s="510">
        <f t="shared" si="0"/>
        <v>0</v>
      </c>
      <c r="N73" s="510">
        <f t="shared" si="0"/>
        <v>0</v>
      </c>
      <c r="O73" s="510">
        <f t="shared" si="0"/>
        <v>0</v>
      </c>
      <c r="P73" s="510">
        <f t="shared" si="0"/>
        <v>0</v>
      </c>
      <c r="Q73" s="510">
        <f t="shared" si="0"/>
        <v>0</v>
      </c>
      <c r="R73" s="510">
        <f t="shared" si="0"/>
        <v>0</v>
      </c>
      <c r="S73" s="510">
        <f t="shared" si="0"/>
        <v>0</v>
      </c>
      <c r="T73" s="510">
        <f t="shared" si="0"/>
        <v>0</v>
      </c>
      <c r="U73" s="510">
        <f t="shared" si="0"/>
        <v>0</v>
      </c>
      <c r="V73" s="510">
        <f t="shared" si="0"/>
        <v>0</v>
      </c>
      <c r="W73" s="510">
        <f t="shared" si="0"/>
        <v>0</v>
      </c>
      <c r="X73" s="510">
        <f t="shared" si="0"/>
        <v>0</v>
      </c>
      <c r="Y73" s="510">
        <f t="shared" si="0"/>
        <v>0</v>
      </c>
      <c r="Z73" s="510">
        <f t="shared" si="0"/>
        <v>0</v>
      </c>
      <c r="AA73" s="510">
        <f t="shared" si="0"/>
        <v>0</v>
      </c>
      <c r="AB73" s="510">
        <f t="shared" si="0"/>
        <v>0</v>
      </c>
      <c r="AC73" s="510">
        <f t="shared" si="0"/>
        <v>0</v>
      </c>
      <c r="AD73" s="510">
        <f t="shared" si="0"/>
        <v>0</v>
      </c>
      <c r="AE73" s="510">
        <f t="shared" si="0"/>
        <v>0</v>
      </c>
      <c r="AF73" s="510">
        <f t="shared" si="0"/>
        <v>0</v>
      </c>
      <c r="AG73" s="510">
        <f t="shared" si="0"/>
        <v>0</v>
      </c>
      <c r="AH73" s="510">
        <f t="shared" si="0"/>
        <v>0</v>
      </c>
      <c r="AI73" s="510">
        <f t="shared" ref="AI73:BJ73" si="1">AI19*$B19</f>
        <v>0</v>
      </c>
      <c r="AJ73" s="510">
        <f t="shared" si="1"/>
        <v>0</v>
      </c>
      <c r="AK73" s="510">
        <f t="shared" si="1"/>
        <v>0</v>
      </c>
      <c r="AL73" s="510">
        <f t="shared" si="1"/>
        <v>0</v>
      </c>
      <c r="AM73" s="510">
        <f t="shared" si="1"/>
        <v>0</v>
      </c>
      <c r="AN73" s="510">
        <f t="shared" si="1"/>
        <v>0</v>
      </c>
      <c r="AO73" s="510">
        <f t="shared" si="1"/>
        <v>0</v>
      </c>
      <c r="AP73" s="510">
        <f t="shared" si="1"/>
        <v>0</v>
      </c>
      <c r="AQ73" s="510">
        <f t="shared" si="1"/>
        <v>0</v>
      </c>
      <c r="AR73" s="510">
        <f t="shared" si="1"/>
        <v>0</v>
      </c>
      <c r="AS73" s="510">
        <f t="shared" si="1"/>
        <v>0</v>
      </c>
      <c r="AT73" s="510">
        <f t="shared" si="1"/>
        <v>0</v>
      </c>
      <c r="AU73" s="510">
        <f t="shared" si="1"/>
        <v>0</v>
      </c>
      <c r="AV73" s="510">
        <f t="shared" si="1"/>
        <v>0</v>
      </c>
      <c r="AW73" s="510">
        <f t="shared" si="1"/>
        <v>0</v>
      </c>
      <c r="AX73" s="510">
        <f t="shared" si="1"/>
        <v>0</v>
      </c>
      <c r="AY73" s="510">
        <f t="shared" si="1"/>
        <v>0</v>
      </c>
      <c r="AZ73" s="510">
        <f t="shared" si="1"/>
        <v>0</v>
      </c>
      <c r="BA73" s="510">
        <f t="shared" si="1"/>
        <v>0</v>
      </c>
      <c r="BB73" s="510">
        <f t="shared" si="1"/>
        <v>0</v>
      </c>
      <c r="BC73" s="510">
        <f t="shared" si="1"/>
        <v>0</v>
      </c>
      <c r="BD73" s="510">
        <f t="shared" si="1"/>
        <v>0</v>
      </c>
      <c r="BE73" s="510">
        <f t="shared" si="1"/>
        <v>0</v>
      </c>
      <c r="BF73" s="510">
        <f t="shared" si="1"/>
        <v>0</v>
      </c>
      <c r="BG73" s="510">
        <f t="shared" si="1"/>
        <v>0</v>
      </c>
      <c r="BH73" s="510">
        <f t="shared" si="1"/>
        <v>0</v>
      </c>
      <c r="BI73" s="510">
        <f t="shared" si="1"/>
        <v>0</v>
      </c>
      <c r="BJ73" s="511">
        <f t="shared" si="1"/>
        <v>0</v>
      </c>
    </row>
    <row r="74" spans="1:62" ht="12.75" customHeight="1">
      <c r="A74" s="707"/>
      <c r="B74" s="508">
        <f t="shared" ref="B74:B124" si="2">A20</f>
        <v>0</v>
      </c>
      <c r="C74" s="509">
        <f t="shared" ref="C74:BJ74" si="3">C20*$B20</f>
        <v>0</v>
      </c>
      <c r="D74" s="510">
        <f t="shared" si="3"/>
        <v>0</v>
      </c>
      <c r="E74" s="510">
        <f t="shared" si="3"/>
        <v>0</v>
      </c>
      <c r="F74" s="510">
        <f t="shared" si="3"/>
        <v>0</v>
      </c>
      <c r="G74" s="510">
        <f t="shared" si="3"/>
        <v>0</v>
      </c>
      <c r="H74" s="510">
        <f t="shared" si="3"/>
        <v>0</v>
      </c>
      <c r="I74" s="510">
        <f t="shared" si="3"/>
        <v>0</v>
      </c>
      <c r="J74" s="510">
        <f t="shared" si="3"/>
        <v>0</v>
      </c>
      <c r="K74" s="510">
        <f t="shared" si="3"/>
        <v>0</v>
      </c>
      <c r="L74" s="510">
        <f t="shared" si="3"/>
        <v>0</v>
      </c>
      <c r="M74" s="510">
        <f t="shared" si="3"/>
        <v>0</v>
      </c>
      <c r="N74" s="510">
        <f t="shared" si="3"/>
        <v>0</v>
      </c>
      <c r="O74" s="510">
        <f t="shared" si="3"/>
        <v>0</v>
      </c>
      <c r="P74" s="510">
        <f t="shared" si="3"/>
        <v>0</v>
      </c>
      <c r="Q74" s="510">
        <f t="shared" si="3"/>
        <v>0</v>
      </c>
      <c r="R74" s="510">
        <f t="shared" si="3"/>
        <v>0</v>
      </c>
      <c r="S74" s="510">
        <f t="shared" si="3"/>
        <v>0</v>
      </c>
      <c r="T74" s="510">
        <f t="shared" si="3"/>
        <v>0</v>
      </c>
      <c r="U74" s="510">
        <f t="shared" si="3"/>
        <v>0</v>
      </c>
      <c r="V74" s="510">
        <f t="shared" si="3"/>
        <v>0</v>
      </c>
      <c r="W74" s="510">
        <f t="shared" si="3"/>
        <v>0</v>
      </c>
      <c r="X74" s="510">
        <f t="shared" si="3"/>
        <v>0</v>
      </c>
      <c r="Y74" s="510">
        <f t="shared" si="3"/>
        <v>0</v>
      </c>
      <c r="Z74" s="510">
        <f t="shared" si="3"/>
        <v>0</v>
      </c>
      <c r="AA74" s="510">
        <f t="shared" si="3"/>
        <v>0</v>
      </c>
      <c r="AB74" s="510">
        <f t="shared" si="3"/>
        <v>0</v>
      </c>
      <c r="AC74" s="510">
        <f t="shared" si="3"/>
        <v>0</v>
      </c>
      <c r="AD74" s="510">
        <f t="shared" si="3"/>
        <v>0</v>
      </c>
      <c r="AE74" s="510">
        <f t="shared" si="3"/>
        <v>0</v>
      </c>
      <c r="AF74" s="510">
        <f t="shared" si="3"/>
        <v>0</v>
      </c>
      <c r="AG74" s="510">
        <f t="shared" si="3"/>
        <v>0</v>
      </c>
      <c r="AH74" s="510">
        <f t="shared" si="3"/>
        <v>0</v>
      </c>
      <c r="AI74" s="510">
        <f t="shared" si="3"/>
        <v>0</v>
      </c>
      <c r="AJ74" s="510">
        <f t="shared" si="3"/>
        <v>0</v>
      </c>
      <c r="AK74" s="510">
        <f t="shared" si="3"/>
        <v>0</v>
      </c>
      <c r="AL74" s="510">
        <f t="shared" si="3"/>
        <v>0</v>
      </c>
      <c r="AM74" s="510">
        <f t="shared" si="3"/>
        <v>0</v>
      </c>
      <c r="AN74" s="510">
        <f t="shared" si="3"/>
        <v>0</v>
      </c>
      <c r="AO74" s="510">
        <f t="shared" si="3"/>
        <v>0</v>
      </c>
      <c r="AP74" s="510">
        <f t="shared" si="3"/>
        <v>0</v>
      </c>
      <c r="AQ74" s="510">
        <f t="shared" si="3"/>
        <v>0</v>
      </c>
      <c r="AR74" s="510">
        <f t="shared" si="3"/>
        <v>0</v>
      </c>
      <c r="AS74" s="510">
        <f t="shared" si="3"/>
        <v>0</v>
      </c>
      <c r="AT74" s="510">
        <f t="shared" si="3"/>
        <v>0</v>
      </c>
      <c r="AU74" s="510">
        <f t="shared" si="3"/>
        <v>0</v>
      </c>
      <c r="AV74" s="510">
        <f t="shared" si="3"/>
        <v>0</v>
      </c>
      <c r="AW74" s="510">
        <f t="shared" si="3"/>
        <v>0</v>
      </c>
      <c r="AX74" s="510">
        <f t="shared" si="3"/>
        <v>0</v>
      </c>
      <c r="AY74" s="510">
        <f t="shared" si="3"/>
        <v>0</v>
      </c>
      <c r="AZ74" s="510">
        <f t="shared" si="3"/>
        <v>0</v>
      </c>
      <c r="BA74" s="510">
        <f t="shared" si="3"/>
        <v>0</v>
      </c>
      <c r="BB74" s="510">
        <f t="shared" si="3"/>
        <v>0</v>
      </c>
      <c r="BC74" s="510">
        <f t="shared" si="3"/>
        <v>0</v>
      </c>
      <c r="BD74" s="510">
        <f t="shared" si="3"/>
        <v>0</v>
      </c>
      <c r="BE74" s="510">
        <f t="shared" si="3"/>
        <v>0</v>
      </c>
      <c r="BF74" s="510">
        <f t="shared" si="3"/>
        <v>0</v>
      </c>
      <c r="BG74" s="510">
        <f t="shared" si="3"/>
        <v>0</v>
      </c>
      <c r="BH74" s="510">
        <f t="shared" si="3"/>
        <v>0</v>
      </c>
      <c r="BI74" s="510">
        <f t="shared" si="3"/>
        <v>0</v>
      </c>
      <c r="BJ74" s="511">
        <f t="shared" si="3"/>
        <v>0</v>
      </c>
    </row>
    <row r="75" spans="1:62" ht="12.75" customHeight="1">
      <c r="A75" s="707"/>
      <c r="B75" s="508">
        <f t="shared" si="2"/>
        <v>0</v>
      </c>
      <c r="C75" s="509">
        <f t="shared" ref="C75:BJ75" si="4">C21*$B21</f>
        <v>0</v>
      </c>
      <c r="D75" s="510">
        <f t="shared" si="4"/>
        <v>0</v>
      </c>
      <c r="E75" s="510">
        <f t="shared" si="4"/>
        <v>0</v>
      </c>
      <c r="F75" s="510">
        <f t="shared" si="4"/>
        <v>0</v>
      </c>
      <c r="G75" s="510">
        <f t="shared" si="4"/>
        <v>0</v>
      </c>
      <c r="H75" s="510">
        <f t="shared" si="4"/>
        <v>0</v>
      </c>
      <c r="I75" s="510">
        <f t="shared" si="4"/>
        <v>0</v>
      </c>
      <c r="J75" s="510">
        <f t="shared" si="4"/>
        <v>0</v>
      </c>
      <c r="K75" s="510">
        <f t="shared" si="4"/>
        <v>0</v>
      </c>
      <c r="L75" s="510">
        <f t="shared" si="4"/>
        <v>0</v>
      </c>
      <c r="M75" s="510">
        <f t="shared" si="4"/>
        <v>0</v>
      </c>
      <c r="N75" s="510">
        <f t="shared" si="4"/>
        <v>0</v>
      </c>
      <c r="O75" s="510">
        <f t="shared" si="4"/>
        <v>0</v>
      </c>
      <c r="P75" s="510">
        <f t="shared" si="4"/>
        <v>0</v>
      </c>
      <c r="Q75" s="510">
        <f t="shared" si="4"/>
        <v>0</v>
      </c>
      <c r="R75" s="510">
        <f t="shared" si="4"/>
        <v>0</v>
      </c>
      <c r="S75" s="510">
        <f t="shared" si="4"/>
        <v>0</v>
      </c>
      <c r="T75" s="510">
        <f t="shared" si="4"/>
        <v>0</v>
      </c>
      <c r="U75" s="510">
        <f t="shared" si="4"/>
        <v>0</v>
      </c>
      <c r="V75" s="510">
        <f t="shared" si="4"/>
        <v>0</v>
      </c>
      <c r="W75" s="510">
        <f t="shared" si="4"/>
        <v>0</v>
      </c>
      <c r="X75" s="510">
        <f t="shared" si="4"/>
        <v>0</v>
      </c>
      <c r="Y75" s="510">
        <f t="shared" si="4"/>
        <v>0</v>
      </c>
      <c r="Z75" s="510">
        <f t="shared" si="4"/>
        <v>0</v>
      </c>
      <c r="AA75" s="510">
        <f t="shared" si="4"/>
        <v>0</v>
      </c>
      <c r="AB75" s="510">
        <f t="shared" si="4"/>
        <v>0</v>
      </c>
      <c r="AC75" s="510">
        <f t="shared" si="4"/>
        <v>0</v>
      </c>
      <c r="AD75" s="510">
        <f t="shared" si="4"/>
        <v>0</v>
      </c>
      <c r="AE75" s="510">
        <f t="shared" si="4"/>
        <v>0</v>
      </c>
      <c r="AF75" s="510">
        <f t="shared" si="4"/>
        <v>0</v>
      </c>
      <c r="AG75" s="510">
        <f t="shared" si="4"/>
        <v>0</v>
      </c>
      <c r="AH75" s="510">
        <f t="shared" si="4"/>
        <v>0</v>
      </c>
      <c r="AI75" s="510">
        <f t="shared" si="4"/>
        <v>0</v>
      </c>
      <c r="AJ75" s="510">
        <f t="shared" si="4"/>
        <v>0</v>
      </c>
      <c r="AK75" s="510">
        <f t="shared" si="4"/>
        <v>0</v>
      </c>
      <c r="AL75" s="510">
        <f t="shared" si="4"/>
        <v>0</v>
      </c>
      <c r="AM75" s="510">
        <f t="shared" si="4"/>
        <v>0</v>
      </c>
      <c r="AN75" s="510">
        <f t="shared" si="4"/>
        <v>0</v>
      </c>
      <c r="AO75" s="510">
        <f t="shared" si="4"/>
        <v>0</v>
      </c>
      <c r="AP75" s="510">
        <f t="shared" si="4"/>
        <v>0</v>
      </c>
      <c r="AQ75" s="510">
        <f t="shared" si="4"/>
        <v>0</v>
      </c>
      <c r="AR75" s="510">
        <f t="shared" si="4"/>
        <v>0</v>
      </c>
      <c r="AS75" s="510">
        <f t="shared" si="4"/>
        <v>0</v>
      </c>
      <c r="AT75" s="510">
        <f t="shared" si="4"/>
        <v>0</v>
      </c>
      <c r="AU75" s="510">
        <f t="shared" si="4"/>
        <v>0</v>
      </c>
      <c r="AV75" s="510">
        <f t="shared" si="4"/>
        <v>0</v>
      </c>
      <c r="AW75" s="510">
        <f t="shared" si="4"/>
        <v>0</v>
      </c>
      <c r="AX75" s="510">
        <f t="shared" si="4"/>
        <v>0</v>
      </c>
      <c r="AY75" s="510">
        <f t="shared" si="4"/>
        <v>0</v>
      </c>
      <c r="AZ75" s="510">
        <f t="shared" si="4"/>
        <v>0</v>
      </c>
      <c r="BA75" s="510">
        <f t="shared" si="4"/>
        <v>0</v>
      </c>
      <c r="BB75" s="510">
        <f t="shared" si="4"/>
        <v>0</v>
      </c>
      <c r="BC75" s="510">
        <f t="shared" si="4"/>
        <v>0</v>
      </c>
      <c r="BD75" s="510">
        <f t="shared" si="4"/>
        <v>0</v>
      </c>
      <c r="BE75" s="510">
        <f t="shared" si="4"/>
        <v>0</v>
      </c>
      <c r="BF75" s="510">
        <f t="shared" si="4"/>
        <v>0</v>
      </c>
      <c r="BG75" s="510">
        <f t="shared" si="4"/>
        <v>0</v>
      </c>
      <c r="BH75" s="510">
        <f t="shared" si="4"/>
        <v>0</v>
      </c>
      <c r="BI75" s="510">
        <f t="shared" si="4"/>
        <v>0</v>
      </c>
      <c r="BJ75" s="511">
        <f t="shared" si="4"/>
        <v>0</v>
      </c>
    </row>
    <row r="76" spans="1:62">
      <c r="A76" s="707"/>
      <c r="B76" s="508">
        <f t="shared" si="2"/>
        <v>0</v>
      </c>
      <c r="C76" s="509">
        <f t="shared" ref="C76:BJ76" si="5">C22*$B22</f>
        <v>0</v>
      </c>
      <c r="D76" s="510">
        <f t="shared" si="5"/>
        <v>0</v>
      </c>
      <c r="E76" s="510">
        <f t="shared" si="5"/>
        <v>0</v>
      </c>
      <c r="F76" s="510">
        <f t="shared" si="5"/>
        <v>0</v>
      </c>
      <c r="G76" s="510">
        <f t="shared" si="5"/>
        <v>0</v>
      </c>
      <c r="H76" s="510">
        <f t="shared" si="5"/>
        <v>0</v>
      </c>
      <c r="I76" s="510">
        <f t="shared" si="5"/>
        <v>0</v>
      </c>
      <c r="J76" s="510">
        <f t="shared" si="5"/>
        <v>0</v>
      </c>
      <c r="K76" s="510">
        <f t="shared" si="5"/>
        <v>0</v>
      </c>
      <c r="L76" s="510">
        <f t="shared" si="5"/>
        <v>0</v>
      </c>
      <c r="M76" s="510">
        <f t="shared" si="5"/>
        <v>0</v>
      </c>
      <c r="N76" s="510">
        <f t="shared" si="5"/>
        <v>0</v>
      </c>
      <c r="O76" s="510">
        <f t="shared" si="5"/>
        <v>0</v>
      </c>
      <c r="P76" s="510">
        <f t="shared" si="5"/>
        <v>0</v>
      </c>
      <c r="Q76" s="510">
        <f t="shared" si="5"/>
        <v>0</v>
      </c>
      <c r="R76" s="510">
        <f t="shared" si="5"/>
        <v>0</v>
      </c>
      <c r="S76" s="510">
        <f t="shared" si="5"/>
        <v>0</v>
      </c>
      <c r="T76" s="510">
        <f t="shared" si="5"/>
        <v>0</v>
      </c>
      <c r="U76" s="510">
        <f t="shared" si="5"/>
        <v>0</v>
      </c>
      <c r="V76" s="510">
        <f t="shared" si="5"/>
        <v>0</v>
      </c>
      <c r="W76" s="510">
        <f t="shared" si="5"/>
        <v>0</v>
      </c>
      <c r="X76" s="510">
        <f t="shared" si="5"/>
        <v>0</v>
      </c>
      <c r="Y76" s="510">
        <f t="shared" si="5"/>
        <v>0</v>
      </c>
      <c r="Z76" s="510">
        <f t="shared" si="5"/>
        <v>0</v>
      </c>
      <c r="AA76" s="510">
        <f t="shared" si="5"/>
        <v>0</v>
      </c>
      <c r="AB76" s="510">
        <f t="shared" si="5"/>
        <v>0</v>
      </c>
      <c r="AC76" s="510">
        <f t="shared" si="5"/>
        <v>0</v>
      </c>
      <c r="AD76" s="510">
        <f t="shared" si="5"/>
        <v>0</v>
      </c>
      <c r="AE76" s="510">
        <f t="shared" si="5"/>
        <v>0</v>
      </c>
      <c r="AF76" s="510">
        <f t="shared" si="5"/>
        <v>0</v>
      </c>
      <c r="AG76" s="510">
        <f t="shared" si="5"/>
        <v>0</v>
      </c>
      <c r="AH76" s="510">
        <f t="shared" si="5"/>
        <v>0</v>
      </c>
      <c r="AI76" s="510">
        <f t="shared" si="5"/>
        <v>0</v>
      </c>
      <c r="AJ76" s="510">
        <f t="shared" si="5"/>
        <v>0</v>
      </c>
      <c r="AK76" s="510">
        <f t="shared" si="5"/>
        <v>0</v>
      </c>
      <c r="AL76" s="510">
        <f t="shared" si="5"/>
        <v>0</v>
      </c>
      <c r="AM76" s="510">
        <f t="shared" si="5"/>
        <v>0</v>
      </c>
      <c r="AN76" s="510">
        <f t="shared" si="5"/>
        <v>0</v>
      </c>
      <c r="AO76" s="510">
        <f t="shared" si="5"/>
        <v>0</v>
      </c>
      <c r="AP76" s="510">
        <f t="shared" si="5"/>
        <v>0</v>
      </c>
      <c r="AQ76" s="510">
        <f t="shared" si="5"/>
        <v>0</v>
      </c>
      <c r="AR76" s="510">
        <f t="shared" si="5"/>
        <v>0</v>
      </c>
      <c r="AS76" s="510">
        <f t="shared" si="5"/>
        <v>0</v>
      </c>
      <c r="AT76" s="510">
        <f t="shared" si="5"/>
        <v>0</v>
      </c>
      <c r="AU76" s="510">
        <f t="shared" si="5"/>
        <v>0</v>
      </c>
      <c r="AV76" s="510">
        <f t="shared" si="5"/>
        <v>0</v>
      </c>
      <c r="AW76" s="510">
        <f t="shared" si="5"/>
        <v>0</v>
      </c>
      <c r="AX76" s="510">
        <f t="shared" si="5"/>
        <v>0</v>
      </c>
      <c r="AY76" s="510">
        <f t="shared" si="5"/>
        <v>0</v>
      </c>
      <c r="AZ76" s="510">
        <f t="shared" si="5"/>
        <v>0</v>
      </c>
      <c r="BA76" s="510">
        <f t="shared" si="5"/>
        <v>0</v>
      </c>
      <c r="BB76" s="510">
        <f t="shared" si="5"/>
        <v>0</v>
      </c>
      <c r="BC76" s="510">
        <f t="shared" si="5"/>
        <v>0</v>
      </c>
      <c r="BD76" s="510">
        <f t="shared" si="5"/>
        <v>0</v>
      </c>
      <c r="BE76" s="510">
        <f t="shared" si="5"/>
        <v>0</v>
      </c>
      <c r="BF76" s="510">
        <f t="shared" si="5"/>
        <v>0</v>
      </c>
      <c r="BG76" s="510">
        <f t="shared" si="5"/>
        <v>0</v>
      </c>
      <c r="BH76" s="510">
        <f t="shared" si="5"/>
        <v>0</v>
      </c>
      <c r="BI76" s="510">
        <f t="shared" si="5"/>
        <v>0</v>
      </c>
      <c r="BJ76" s="511">
        <f t="shared" si="5"/>
        <v>0</v>
      </c>
    </row>
    <row r="77" spans="1:62">
      <c r="A77" s="707"/>
      <c r="B77" s="508">
        <f t="shared" si="2"/>
        <v>0</v>
      </c>
      <c r="C77" s="509">
        <f t="shared" ref="C77:BJ77" si="6">C23*$B23</f>
        <v>0</v>
      </c>
      <c r="D77" s="510">
        <f t="shared" si="6"/>
        <v>0</v>
      </c>
      <c r="E77" s="510">
        <f t="shared" si="6"/>
        <v>0</v>
      </c>
      <c r="F77" s="510">
        <f t="shared" si="6"/>
        <v>0</v>
      </c>
      <c r="G77" s="510">
        <f t="shared" si="6"/>
        <v>0</v>
      </c>
      <c r="H77" s="510">
        <f t="shared" si="6"/>
        <v>0</v>
      </c>
      <c r="I77" s="510">
        <f t="shared" si="6"/>
        <v>0</v>
      </c>
      <c r="J77" s="510">
        <f t="shared" si="6"/>
        <v>0</v>
      </c>
      <c r="K77" s="510">
        <f t="shared" si="6"/>
        <v>0</v>
      </c>
      <c r="L77" s="510">
        <f t="shared" si="6"/>
        <v>0</v>
      </c>
      <c r="M77" s="510">
        <f t="shared" si="6"/>
        <v>0</v>
      </c>
      <c r="N77" s="510">
        <f t="shared" si="6"/>
        <v>0</v>
      </c>
      <c r="O77" s="510">
        <f t="shared" si="6"/>
        <v>0</v>
      </c>
      <c r="P77" s="510">
        <f t="shared" si="6"/>
        <v>0</v>
      </c>
      <c r="Q77" s="510">
        <f t="shared" si="6"/>
        <v>0</v>
      </c>
      <c r="R77" s="510">
        <f t="shared" si="6"/>
        <v>0</v>
      </c>
      <c r="S77" s="510">
        <f t="shared" si="6"/>
        <v>0</v>
      </c>
      <c r="T77" s="510">
        <f t="shared" si="6"/>
        <v>0</v>
      </c>
      <c r="U77" s="510">
        <f t="shared" si="6"/>
        <v>0</v>
      </c>
      <c r="V77" s="510">
        <f t="shared" si="6"/>
        <v>0</v>
      </c>
      <c r="W77" s="510">
        <f t="shared" si="6"/>
        <v>0</v>
      </c>
      <c r="X77" s="510">
        <f t="shared" si="6"/>
        <v>0</v>
      </c>
      <c r="Y77" s="510">
        <f t="shared" si="6"/>
        <v>0</v>
      </c>
      <c r="Z77" s="510">
        <f t="shared" si="6"/>
        <v>0</v>
      </c>
      <c r="AA77" s="510">
        <f t="shared" si="6"/>
        <v>0</v>
      </c>
      <c r="AB77" s="510">
        <f t="shared" si="6"/>
        <v>0</v>
      </c>
      <c r="AC77" s="510">
        <f t="shared" si="6"/>
        <v>0</v>
      </c>
      <c r="AD77" s="510">
        <f t="shared" si="6"/>
        <v>0</v>
      </c>
      <c r="AE77" s="510">
        <f t="shared" si="6"/>
        <v>0</v>
      </c>
      <c r="AF77" s="510">
        <f t="shared" si="6"/>
        <v>0</v>
      </c>
      <c r="AG77" s="510">
        <f t="shared" si="6"/>
        <v>0</v>
      </c>
      <c r="AH77" s="510">
        <f t="shared" si="6"/>
        <v>0</v>
      </c>
      <c r="AI77" s="510">
        <f t="shared" si="6"/>
        <v>0</v>
      </c>
      <c r="AJ77" s="510">
        <f t="shared" si="6"/>
        <v>0</v>
      </c>
      <c r="AK77" s="510">
        <f t="shared" si="6"/>
        <v>0</v>
      </c>
      <c r="AL77" s="510">
        <f t="shared" si="6"/>
        <v>0</v>
      </c>
      <c r="AM77" s="510">
        <f t="shared" si="6"/>
        <v>0</v>
      </c>
      <c r="AN77" s="510">
        <f t="shared" si="6"/>
        <v>0</v>
      </c>
      <c r="AO77" s="510">
        <f t="shared" si="6"/>
        <v>0</v>
      </c>
      <c r="AP77" s="510">
        <f t="shared" si="6"/>
        <v>0</v>
      </c>
      <c r="AQ77" s="510">
        <f t="shared" si="6"/>
        <v>0</v>
      </c>
      <c r="AR77" s="510">
        <f t="shared" si="6"/>
        <v>0</v>
      </c>
      <c r="AS77" s="510">
        <f t="shared" si="6"/>
        <v>0</v>
      </c>
      <c r="AT77" s="510">
        <f t="shared" si="6"/>
        <v>0</v>
      </c>
      <c r="AU77" s="510">
        <f t="shared" si="6"/>
        <v>0</v>
      </c>
      <c r="AV77" s="510">
        <f t="shared" si="6"/>
        <v>0</v>
      </c>
      <c r="AW77" s="510">
        <f t="shared" si="6"/>
        <v>0</v>
      </c>
      <c r="AX77" s="510">
        <f t="shared" si="6"/>
        <v>0</v>
      </c>
      <c r="AY77" s="510">
        <f t="shared" si="6"/>
        <v>0</v>
      </c>
      <c r="AZ77" s="510">
        <f t="shared" si="6"/>
        <v>0</v>
      </c>
      <c r="BA77" s="510">
        <f t="shared" si="6"/>
        <v>0</v>
      </c>
      <c r="BB77" s="510">
        <f t="shared" si="6"/>
        <v>0</v>
      </c>
      <c r="BC77" s="510">
        <f t="shared" si="6"/>
        <v>0</v>
      </c>
      <c r="BD77" s="510">
        <f t="shared" si="6"/>
        <v>0</v>
      </c>
      <c r="BE77" s="510">
        <f t="shared" si="6"/>
        <v>0</v>
      </c>
      <c r="BF77" s="510">
        <f t="shared" si="6"/>
        <v>0</v>
      </c>
      <c r="BG77" s="510">
        <f t="shared" si="6"/>
        <v>0</v>
      </c>
      <c r="BH77" s="510">
        <f t="shared" si="6"/>
        <v>0</v>
      </c>
      <c r="BI77" s="510">
        <f t="shared" si="6"/>
        <v>0</v>
      </c>
      <c r="BJ77" s="511">
        <f t="shared" si="6"/>
        <v>0</v>
      </c>
    </row>
    <row r="78" spans="1:62">
      <c r="A78" s="707"/>
      <c r="B78" s="508">
        <f t="shared" si="2"/>
        <v>0</v>
      </c>
      <c r="C78" s="509">
        <f t="shared" ref="C78:BJ78" si="7">C24*$B24</f>
        <v>0</v>
      </c>
      <c r="D78" s="510">
        <f t="shared" si="7"/>
        <v>0</v>
      </c>
      <c r="E78" s="510">
        <f t="shared" si="7"/>
        <v>0</v>
      </c>
      <c r="F78" s="510">
        <f t="shared" si="7"/>
        <v>0</v>
      </c>
      <c r="G78" s="510">
        <f t="shared" si="7"/>
        <v>0</v>
      </c>
      <c r="H78" s="510">
        <f t="shared" si="7"/>
        <v>0</v>
      </c>
      <c r="I78" s="510">
        <f t="shared" si="7"/>
        <v>0</v>
      </c>
      <c r="J78" s="510">
        <f t="shared" si="7"/>
        <v>0</v>
      </c>
      <c r="K78" s="510">
        <f t="shared" si="7"/>
        <v>0</v>
      </c>
      <c r="L78" s="510">
        <f t="shared" si="7"/>
        <v>0</v>
      </c>
      <c r="M78" s="510">
        <f t="shared" si="7"/>
        <v>0</v>
      </c>
      <c r="N78" s="510">
        <f t="shared" si="7"/>
        <v>0</v>
      </c>
      <c r="O78" s="510">
        <f t="shared" si="7"/>
        <v>0</v>
      </c>
      <c r="P78" s="510">
        <f t="shared" si="7"/>
        <v>0</v>
      </c>
      <c r="Q78" s="510">
        <f t="shared" si="7"/>
        <v>0</v>
      </c>
      <c r="R78" s="510">
        <f t="shared" si="7"/>
        <v>0</v>
      </c>
      <c r="S78" s="510">
        <f t="shared" si="7"/>
        <v>0</v>
      </c>
      <c r="T78" s="510">
        <f t="shared" si="7"/>
        <v>0</v>
      </c>
      <c r="U78" s="510">
        <f t="shared" si="7"/>
        <v>0</v>
      </c>
      <c r="V78" s="510">
        <f t="shared" si="7"/>
        <v>0</v>
      </c>
      <c r="W78" s="510">
        <f t="shared" si="7"/>
        <v>0</v>
      </c>
      <c r="X78" s="510">
        <f t="shared" si="7"/>
        <v>0</v>
      </c>
      <c r="Y78" s="510">
        <f t="shared" si="7"/>
        <v>0</v>
      </c>
      <c r="Z78" s="510">
        <f t="shared" si="7"/>
        <v>0</v>
      </c>
      <c r="AA78" s="510">
        <f t="shared" si="7"/>
        <v>0</v>
      </c>
      <c r="AB78" s="510">
        <f t="shared" si="7"/>
        <v>0</v>
      </c>
      <c r="AC78" s="510">
        <f t="shared" si="7"/>
        <v>0</v>
      </c>
      <c r="AD78" s="510">
        <f t="shared" si="7"/>
        <v>0</v>
      </c>
      <c r="AE78" s="510">
        <f t="shared" si="7"/>
        <v>0</v>
      </c>
      <c r="AF78" s="510">
        <f t="shared" si="7"/>
        <v>0</v>
      </c>
      <c r="AG78" s="510">
        <f t="shared" si="7"/>
        <v>0</v>
      </c>
      <c r="AH78" s="510">
        <f t="shared" si="7"/>
        <v>0</v>
      </c>
      <c r="AI78" s="510">
        <f t="shared" si="7"/>
        <v>0</v>
      </c>
      <c r="AJ78" s="510">
        <f t="shared" si="7"/>
        <v>0</v>
      </c>
      <c r="AK78" s="510">
        <f t="shared" si="7"/>
        <v>0</v>
      </c>
      <c r="AL78" s="510">
        <f t="shared" si="7"/>
        <v>0</v>
      </c>
      <c r="AM78" s="510">
        <f t="shared" si="7"/>
        <v>0</v>
      </c>
      <c r="AN78" s="510">
        <f t="shared" si="7"/>
        <v>0</v>
      </c>
      <c r="AO78" s="510">
        <f t="shared" si="7"/>
        <v>0</v>
      </c>
      <c r="AP78" s="510">
        <f t="shared" si="7"/>
        <v>0</v>
      </c>
      <c r="AQ78" s="510">
        <f t="shared" si="7"/>
        <v>0</v>
      </c>
      <c r="AR78" s="510">
        <f t="shared" si="7"/>
        <v>0</v>
      </c>
      <c r="AS78" s="510">
        <f t="shared" si="7"/>
        <v>0</v>
      </c>
      <c r="AT78" s="510">
        <f t="shared" si="7"/>
        <v>0</v>
      </c>
      <c r="AU78" s="510">
        <f t="shared" si="7"/>
        <v>0</v>
      </c>
      <c r="AV78" s="510">
        <f t="shared" si="7"/>
        <v>0</v>
      </c>
      <c r="AW78" s="510">
        <f t="shared" si="7"/>
        <v>0</v>
      </c>
      <c r="AX78" s="510">
        <f t="shared" si="7"/>
        <v>0</v>
      </c>
      <c r="AY78" s="510">
        <f t="shared" si="7"/>
        <v>0</v>
      </c>
      <c r="AZ78" s="510">
        <f t="shared" si="7"/>
        <v>0</v>
      </c>
      <c r="BA78" s="510">
        <f t="shared" si="7"/>
        <v>0</v>
      </c>
      <c r="BB78" s="510">
        <f t="shared" si="7"/>
        <v>0</v>
      </c>
      <c r="BC78" s="510">
        <f t="shared" si="7"/>
        <v>0</v>
      </c>
      <c r="BD78" s="510">
        <f t="shared" si="7"/>
        <v>0</v>
      </c>
      <c r="BE78" s="510">
        <f t="shared" si="7"/>
        <v>0</v>
      </c>
      <c r="BF78" s="510">
        <f t="shared" si="7"/>
        <v>0</v>
      </c>
      <c r="BG78" s="510">
        <f t="shared" si="7"/>
        <v>0</v>
      </c>
      <c r="BH78" s="510">
        <f t="shared" si="7"/>
        <v>0</v>
      </c>
      <c r="BI78" s="510">
        <f t="shared" si="7"/>
        <v>0</v>
      </c>
      <c r="BJ78" s="511">
        <f t="shared" si="7"/>
        <v>0</v>
      </c>
    </row>
    <row r="79" spans="1:62">
      <c r="A79" s="707"/>
      <c r="B79" s="508">
        <f t="shared" si="2"/>
        <v>0</v>
      </c>
      <c r="C79" s="509">
        <f t="shared" ref="C79:BJ79" si="8">C25*$B25</f>
        <v>0</v>
      </c>
      <c r="D79" s="510">
        <f t="shared" si="8"/>
        <v>0</v>
      </c>
      <c r="E79" s="510">
        <f t="shared" si="8"/>
        <v>0</v>
      </c>
      <c r="F79" s="510">
        <f t="shared" si="8"/>
        <v>0</v>
      </c>
      <c r="G79" s="510">
        <f t="shared" si="8"/>
        <v>0</v>
      </c>
      <c r="H79" s="510">
        <f t="shared" si="8"/>
        <v>0</v>
      </c>
      <c r="I79" s="510">
        <f t="shared" si="8"/>
        <v>0</v>
      </c>
      <c r="J79" s="510">
        <f t="shared" si="8"/>
        <v>0</v>
      </c>
      <c r="K79" s="510">
        <f t="shared" si="8"/>
        <v>0</v>
      </c>
      <c r="L79" s="510">
        <f t="shared" si="8"/>
        <v>0</v>
      </c>
      <c r="M79" s="510">
        <f t="shared" si="8"/>
        <v>0</v>
      </c>
      <c r="N79" s="510">
        <f t="shared" si="8"/>
        <v>0</v>
      </c>
      <c r="O79" s="510">
        <f t="shared" si="8"/>
        <v>0</v>
      </c>
      <c r="P79" s="510">
        <f t="shared" si="8"/>
        <v>0</v>
      </c>
      <c r="Q79" s="510">
        <f t="shared" si="8"/>
        <v>0</v>
      </c>
      <c r="R79" s="510">
        <f t="shared" si="8"/>
        <v>0</v>
      </c>
      <c r="S79" s="510">
        <f t="shared" si="8"/>
        <v>0</v>
      </c>
      <c r="T79" s="510">
        <f t="shared" si="8"/>
        <v>0</v>
      </c>
      <c r="U79" s="510">
        <f t="shared" si="8"/>
        <v>0</v>
      </c>
      <c r="V79" s="510">
        <f t="shared" si="8"/>
        <v>0</v>
      </c>
      <c r="W79" s="510">
        <f t="shared" si="8"/>
        <v>0</v>
      </c>
      <c r="X79" s="510">
        <f t="shared" si="8"/>
        <v>0</v>
      </c>
      <c r="Y79" s="510">
        <f t="shared" si="8"/>
        <v>0</v>
      </c>
      <c r="Z79" s="510">
        <f t="shared" si="8"/>
        <v>0</v>
      </c>
      <c r="AA79" s="510">
        <f t="shared" si="8"/>
        <v>0</v>
      </c>
      <c r="AB79" s="510">
        <f t="shared" si="8"/>
        <v>0</v>
      </c>
      <c r="AC79" s="510">
        <f t="shared" si="8"/>
        <v>0</v>
      </c>
      <c r="AD79" s="510">
        <f t="shared" si="8"/>
        <v>0</v>
      </c>
      <c r="AE79" s="510">
        <f t="shared" si="8"/>
        <v>0</v>
      </c>
      <c r="AF79" s="510">
        <f t="shared" si="8"/>
        <v>0</v>
      </c>
      <c r="AG79" s="510">
        <f t="shared" si="8"/>
        <v>0</v>
      </c>
      <c r="AH79" s="510">
        <f t="shared" si="8"/>
        <v>0</v>
      </c>
      <c r="AI79" s="510">
        <f t="shared" si="8"/>
        <v>0</v>
      </c>
      <c r="AJ79" s="510">
        <f t="shared" si="8"/>
        <v>0</v>
      </c>
      <c r="AK79" s="510">
        <f t="shared" si="8"/>
        <v>0</v>
      </c>
      <c r="AL79" s="510">
        <f t="shared" si="8"/>
        <v>0</v>
      </c>
      <c r="AM79" s="510">
        <f t="shared" si="8"/>
        <v>0</v>
      </c>
      <c r="AN79" s="510">
        <f t="shared" si="8"/>
        <v>0</v>
      </c>
      <c r="AO79" s="510">
        <f t="shared" si="8"/>
        <v>0</v>
      </c>
      <c r="AP79" s="510">
        <f t="shared" si="8"/>
        <v>0</v>
      </c>
      <c r="AQ79" s="510">
        <f t="shared" si="8"/>
        <v>0</v>
      </c>
      <c r="AR79" s="510">
        <f t="shared" si="8"/>
        <v>0</v>
      </c>
      <c r="AS79" s="510">
        <f t="shared" si="8"/>
        <v>0</v>
      </c>
      <c r="AT79" s="510">
        <f t="shared" si="8"/>
        <v>0</v>
      </c>
      <c r="AU79" s="510">
        <f t="shared" si="8"/>
        <v>0</v>
      </c>
      <c r="AV79" s="510">
        <f t="shared" si="8"/>
        <v>0</v>
      </c>
      <c r="AW79" s="510">
        <f t="shared" si="8"/>
        <v>0</v>
      </c>
      <c r="AX79" s="510">
        <f t="shared" si="8"/>
        <v>0</v>
      </c>
      <c r="AY79" s="510">
        <f t="shared" si="8"/>
        <v>0</v>
      </c>
      <c r="AZ79" s="510">
        <f t="shared" si="8"/>
        <v>0</v>
      </c>
      <c r="BA79" s="510">
        <f t="shared" si="8"/>
        <v>0</v>
      </c>
      <c r="BB79" s="510">
        <f t="shared" si="8"/>
        <v>0</v>
      </c>
      <c r="BC79" s="510">
        <f t="shared" si="8"/>
        <v>0</v>
      </c>
      <c r="BD79" s="510">
        <f t="shared" si="8"/>
        <v>0</v>
      </c>
      <c r="BE79" s="510">
        <f t="shared" si="8"/>
        <v>0</v>
      </c>
      <c r="BF79" s="510">
        <f t="shared" si="8"/>
        <v>0</v>
      </c>
      <c r="BG79" s="510">
        <f t="shared" si="8"/>
        <v>0</v>
      </c>
      <c r="BH79" s="510">
        <f t="shared" si="8"/>
        <v>0</v>
      </c>
      <c r="BI79" s="510">
        <f t="shared" si="8"/>
        <v>0</v>
      </c>
      <c r="BJ79" s="511">
        <f t="shared" si="8"/>
        <v>0</v>
      </c>
    </row>
    <row r="80" spans="1:62">
      <c r="A80" s="707"/>
      <c r="B80" s="508">
        <f t="shared" si="2"/>
        <v>0</v>
      </c>
      <c r="C80" s="509">
        <f t="shared" ref="C80:BJ80" si="9">C26*$B26</f>
        <v>0</v>
      </c>
      <c r="D80" s="510">
        <f t="shared" si="9"/>
        <v>0</v>
      </c>
      <c r="E80" s="510">
        <f t="shared" si="9"/>
        <v>0</v>
      </c>
      <c r="F80" s="510">
        <f t="shared" si="9"/>
        <v>0</v>
      </c>
      <c r="G80" s="510">
        <f t="shared" si="9"/>
        <v>0</v>
      </c>
      <c r="H80" s="510">
        <f t="shared" si="9"/>
        <v>0</v>
      </c>
      <c r="I80" s="510">
        <f t="shared" si="9"/>
        <v>0</v>
      </c>
      <c r="J80" s="510">
        <f t="shared" si="9"/>
        <v>0</v>
      </c>
      <c r="K80" s="510">
        <f t="shared" si="9"/>
        <v>0</v>
      </c>
      <c r="L80" s="510">
        <f t="shared" si="9"/>
        <v>0</v>
      </c>
      <c r="M80" s="510">
        <f t="shared" si="9"/>
        <v>0</v>
      </c>
      <c r="N80" s="510">
        <f t="shared" si="9"/>
        <v>0</v>
      </c>
      <c r="O80" s="510">
        <f t="shared" si="9"/>
        <v>0</v>
      </c>
      <c r="P80" s="510">
        <f t="shared" si="9"/>
        <v>0</v>
      </c>
      <c r="Q80" s="510">
        <f t="shared" si="9"/>
        <v>0</v>
      </c>
      <c r="R80" s="510">
        <f t="shared" si="9"/>
        <v>0</v>
      </c>
      <c r="S80" s="510">
        <f t="shared" si="9"/>
        <v>0</v>
      </c>
      <c r="T80" s="510">
        <f t="shared" si="9"/>
        <v>0</v>
      </c>
      <c r="U80" s="510">
        <f t="shared" si="9"/>
        <v>0</v>
      </c>
      <c r="V80" s="510">
        <f t="shared" si="9"/>
        <v>0</v>
      </c>
      <c r="W80" s="510">
        <f t="shared" si="9"/>
        <v>0</v>
      </c>
      <c r="X80" s="510">
        <f t="shared" si="9"/>
        <v>0</v>
      </c>
      <c r="Y80" s="510">
        <f t="shared" si="9"/>
        <v>0</v>
      </c>
      <c r="Z80" s="510">
        <f t="shared" si="9"/>
        <v>0</v>
      </c>
      <c r="AA80" s="510">
        <f t="shared" si="9"/>
        <v>0</v>
      </c>
      <c r="AB80" s="510">
        <f t="shared" si="9"/>
        <v>0</v>
      </c>
      <c r="AC80" s="510">
        <f t="shared" si="9"/>
        <v>0</v>
      </c>
      <c r="AD80" s="510">
        <f t="shared" si="9"/>
        <v>0</v>
      </c>
      <c r="AE80" s="510">
        <f t="shared" si="9"/>
        <v>0</v>
      </c>
      <c r="AF80" s="510">
        <f t="shared" si="9"/>
        <v>0</v>
      </c>
      <c r="AG80" s="510">
        <f t="shared" si="9"/>
        <v>0</v>
      </c>
      <c r="AH80" s="510">
        <f t="shared" si="9"/>
        <v>0</v>
      </c>
      <c r="AI80" s="510">
        <f t="shared" si="9"/>
        <v>0</v>
      </c>
      <c r="AJ80" s="510">
        <f t="shared" si="9"/>
        <v>0</v>
      </c>
      <c r="AK80" s="510">
        <f t="shared" si="9"/>
        <v>0</v>
      </c>
      <c r="AL80" s="510">
        <f t="shared" si="9"/>
        <v>0</v>
      </c>
      <c r="AM80" s="510">
        <f t="shared" si="9"/>
        <v>0</v>
      </c>
      <c r="AN80" s="510">
        <f t="shared" si="9"/>
        <v>0</v>
      </c>
      <c r="AO80" s="510">
        <f t="shared" si="9"/>
        <v>0</v>
      </c>
      <c r="AP80" s="510">
        <f t="shared" si="9"/>
        <v>0</v>
      </c>
      <c r="AQ80" s="510">
        <f t="shared" si="9"/>
        <v>0</v>
      </c>
      <c r="AR80" s="510">
        <f t="shared" si="9"/>
        <v>0</v>
      </c>
      <c r="AS80" s="510">
        <f t="shared" si="9"/>
        <v>0</v>
      </c>
      <c r="AT80" s="510">
        <f t="shared" si="9"/>
        <v>0</v>
      </c>
      <c r="AU80" s="510">
        <f t="shared" si="9"/>
        <v>0</v>
      </c>
      <c r="AV80" s="510">
        <f t="shared" si="9"/>
        <v>0</v>
      </c>
      <c r="AW80" s="510">
        <f t="shared" si="9"/>
        <v>0</v>
      </c>
      <c r="AX80" s="510">
        <f t="shared" si="9"/>
        <v>0</v>
      </c>
      <c r="AY80" s="510">
        <f t="shared" si="9"/>
        <v>0</v>
      </c>
      <c r="AZ80" s="510">
        <f t="shared" si="9"/>
        <v>0</v>
      </c>
      <c r="BA80" s="510">
        <f t="shared" si="9"/>
        <v>0</v>
      </c>
      <c r="BB80" s="510">
        <f t="shared" si="9"/>
        <v>0</v>
      </c>
      <c r="BC80" s="510">
        <f t="shared" si="9"/>
        <v>0</v>
      </c>
      <c r="BD80" s="510">
        <f t="shared" si="9"/>
        <v>0</v>
      </c>
      <c r="BE80" s="510">
        <f t="shared" si="9"/>
        <v>0</v>
      </c>
      <c r="BF80" s="510">
        <f t="shared" si="9"/>
        <v>0</v>
      </c>
      <c r="BG80" s="510">
        <f t="shared" si="9"/>
        <v>0</v>
      </c>
      <c r="BH80" s="510">
        <f t="shared" si="9"/>
        <v>0</v>
      </c>
      <c r="BI80" s="510">
        <f t="shared" si="9"/>
        <v>0</v>
      </c>
      <c r="BJ80" s="511">
        <f t="shared" si="9"/>
        <v>0</v>
      </c>
    </row>
    <row r="81" spans="1:62">
      <c r="A81" s="707"/>
      <c r="B81" s="508">
        <f t="shared" si="2"/>
        <v>0</v>
      </c>
      <c r="C81" s="509">
        <f t="shared" ref="C81:BJ81" si="10">C27*$B27</f>
        <v>0</v>
      </c>
      <c r="D81" s="510">
        <f t="shared" si="10"/>
        <v>0</v>
      </c>
      <c r="E81" s="510">
        <f t="shared" si="10"/>
        <v>0</v>
      </c>
      <c r="F81" s="510">
        <f t="shared" si="10"/>
        <v>0</v>
      </c>
      <c r="G81" s="510">
        <f t="shared" si="10"/>
        <v>0</v>
      </c>
      <c r="H81" s="510">
        <f t="shared" si="10"/>
        <v>0</v>
      </c>
      <c r="I81" s="510">
        <f t="shared" si="10"/>
        <v>0</v>
      </c>
      <c r="J81" s="510">
        <f t="shared" si="10"/>
        <v>0</v>
      </c>
      <c r="K81" s="510">
        <f t="shared" si="10"/>
        <v>0</v>
      </c>
      <c r="L81" s="510">
        <f t="shared" si="10"/>
        <v>0</v>
      </c>
      <c r="M81" s="510">
        <f t="shared" si="10"/>
        <v>0</v>
      </c>
      <c r="N81" s="510">
        <f t="shared" si="10"/>
        <v>0</v>
      </c>
      <c r="O81" s="510">
        <f t="shared" si="10"/>
        <v>0</v>
      </c>
      <c r="P81" s="510">
        <f t="shared" si="10"/>
        <v>0</v>
      </c>
      <c r="Q81" s="510">
        <f t="shared" si="10"/>
        <v>0</v>
      </c>
      <c r="R81" s="510">
        <f t="shared" si="10"/>
        <v>0</v>
      </c>
      <c r="S81" s="510">
        <f t="shared" si="10"/>
        <v>0</v>
      </c>
      <c r="T81" s="510">
        <f t="shared" si="10"/>
        <v>0</v>
      </c>
      <c r="U81" s="510">
        <f t="shared" si="10"/>
        <v>0</v>
      </c>
      <c r="V81" s="510">
        <f t="shared" si="10"/>
        <v>0</v>
      </c>
      <c r="W81" s="510">
        <f t="shared" si="10"/>
        <v>0</v>
      </c>
      <c r="X81" s="510">
        <f t="shared" si="10"/>
        <v>0</v>
      </c>
      <c r="Y81" s="510">
        <f t="shared" si="10"/>
        <v>0</v>
      </c>
      <c r="Z81" s="510">
        <f t="shared" si="10"/>
        <v>0</v>
      </c>
      <c r="AA81" s="510">
        <f t="shared" si="10"/>
        <v>0</v>
      </c>
      <c r="AB81" s="510">
        <f t="shared" si="10"/>
        <v>0</v>
      </c>
      <c r="AC81" s="510">
        <f t="shared" si="10"/>
        <v>0</v>
      </c>
      <c r="AD81" s="510">
        <f t="shared" si="10"/>
        <v>0</v>
      </c>
      <c r="AE81" s="510">
        <f t="shared" si="10"/>
        <v>0</v>
      </c>
      <c r="AF81" s="510">
        <f t="shared" si="10"/>
        <v>0</v>
      </c>
      <c r="AG81" s="510">
        <f t="shared" si="10"/>
        <v>0</v>
      </c>
      <c r="AH81" s="510">
        <f t="shared" si="10"/>
        <v>0</v>
      </c>
      <c r="AI81" s="510">
        <f t="shared" si="10"/>
        <v>0</v>
      </c>
      <c r="AJ81" s="510">
        <f t="shared" si="10"/>
        <v>0</v>
      </c>
      <c r="AK81" s="510">
        <f t="shared" si="10"/>
        <v>0</v>
      </c>
      <c r="AL81" s="510">
        <f t="shared" si="10"/>
        <v>0</v>
      </c>
      <c r="AM81" s="510">
        <f t="shared" si="10"/>
        <v>0</v>
      </c>
      <c r="AN81" s="510">
        <f t="shared" si="10"/>
        <v>0</v>
      </c>
      <c r="AO81" s="510">
        <f t="shared" si="10"/>
        <v>0</v>
      </c>
      <c r="AP81" s="510">
        <f t="shared" si="10"/>
        <v>0</v>
      </c>
      <c r="AQ81" s="510">
        <f t="shared" si="10"/>
        <v>0</v>
      </c>
      <c r="AR81" s="510">
        <f t="shared" si="10"/>
        <v>0</v>
      </c>
      <c r="AS81" s="510">
        <f t="shared" si="10"/>
        <v>0</v>
      </c>
      <c r="AT81" s="510">
        <f t="shared" si="10"/>
        <v>0</v>
      </c>
      <c r="AU81" s="510">
        <f t="shared" si="10"/>
        <v>0</v>
      </c>
      <c r="AV81" s="510">
        <f t="shared" si="10"/>
        <v>0</v>
      </c>
      <c r="AW81" s="510">
        <f t="shared" si="10"/>
        <v>0</v>
      </c>
      <c r="AX81" s="510">
        <f t="shared" si="10"/>
        <v>0</v>
      </c>
      <c r="AY81" s="510">
        <f t="shared" si="10"/>
        <v>0</v>
      </c>
      <c r="AZ81" s="510">
        <f t="shared" si="10"/>
        <v>0</v>
      </c>
      <c r="BA81" s="510">
        <f t="shared" si="10"/>
        <v>0</v>
      </c>
      <c r="BB81" s="510">
        <f t="shared" si="10"/>
        <v>0</v>
      </c>
      <c r="BC81" s="510">
        <f t="shared" si="10"/>
        <v>0</v>
      </c>
      <c r="BD81" s="510">
        <f t="shared" si="10"/>
        <v>0</v>
      </c>
      <c r="BE81" s="510">
        <f t="shared" si="10"/>
        <v>0</v>
      </c>
      <c r="BF81" s="510">
        <f t="shared" si="10"/>
        <v>0</v>
      </c>
      <c r="BG81" s="510">
        <f t="shared" si="10"/>
        <v>0</v>
      </c>
      <c r="BH81" s="510">
        <f t="shared" si="10"/>
        <v>0</v>
      </c>
      <c r="BI81" s="510">
        <f t="shared" si="10"/>
        <v>0</v>
      </c>
      <c r="BJ81" s="511">
        <f t="shared" si="10"/>
        <v>0</v>
      </c>
    </row>
    <row r="82" spans="1:62">
      <c r="A82" s="707"/>
      <c r="B82" s="508">
        <f t="shared" si="2"/>
        <v>0</v>
      </c>
      <c r="C82" s="509">
        <f t="shared" ref="C82:BJ82" si="11">C28*$B28</f>
        <v>0</v>
      </c>
      <c r="D82" s="510">
        <f t="shared" si="11"/>
        <v>0</v>
      </c>
      <c r="E82" s="510">
        <f t="shared" si="11"/>
        <v>0</v>
      </c>
      <c r="F82" s="510">
        <f t="shared" si="11"/>
        <v>0</v>
      </c>
      <c r="G82" s="510">
        <f t="shared" si="11"/>
        <v>0</v>
      </c>
      <c r="H82" s="510">
        <f t="shared" si="11"/>
        <v>0</v>
      </c>
      <c r="I82" s="510">
        <f t="shared" si="11"/>
        <v>0</v>
      </c>
      <c r="J82" s="510">
        <f t="shared" si="11"/>
        <v>0</v>
      </c>
      <c r="K82" s="510">
        <f t="shared" si="11"/>
        <v>0</v>
      </c>
      <c r="L82" s="510">
        <f t="shared" si="11"/>
        <v>0</v>
      </c>
      <c r="M82" s="510">
        <f t="shared" si="11"/>
        <v>0</v>
      </c>
      <c r="N82" s="510">
        <f t="shared" si="11"/>
        <v>0</v>
      </c>
      <c r="O82" s="510">
        <f t="shared" si="11"/>
        <v>0</v>
      </c>
      <c r="P82" s="510">
        <f t="shared" si="11"/>
        <v>0</v>
      </c>
      <c r="Q82" s="510">
        <f t="shared" si="11"/>
        <v>0</v>
      </c>
      <c r="R82" s="510">
        <f t="shared" si="11"/>
        <v>0</v>
      </c>
      <c r="S82" s="510">
        <f t="shared" si="11"/>
        <v>0</v>
      </c>
      <c r="T82" s="510">
        <f t="shared" si="11"/>
        <v>0</v>
      </c>
      <c r="U82" s="510">
        <f t="shared" si="11"/>
        <v>0</v>
      </c>
      <c r="V82" s="510">
        <f t="shared" si="11"/>
        <v>0</v>
      </c>
      <c r="W82" s="510">
        <f t="shared" si="11"/>
        <v>0</v>
      </c>
      <c r="X82" s="510">
        <f t="shared" si="11"/>
        <v>0</v>
      </c>
      <c r="Y82" s="510">
        <f t="shared" si="11"/>
        <v>0</v>
      </c>
      <c r="Z82" s="510">
        <f t="shared" si="11"/>
        <v>0</v>
      </c>
      <c r="AA82" s="510">
        <f t="shared" si="11"/>
        <v>0</v>
      </c>
      <c r="AB82" s="510">
        <f t="shared" si="11"/>
        <v>0</v>
      </c>
      <c r="AC82" s="510">
        <f t="shared" si="11"/>
        <v>0</v>
      </c>
      <c r="AD82" s="510">
        <f t="shared" si="11"/>
        <v>0</v>
      </c>
      <c r="AE82" s="510">
        <f t="shared" si="11"/>
        <v>0</v>
      </c>
      <c r="AF82" s="510">
        <f t="shared" si="11"/>
        <v>0</v>
      </c>
      <c r="AG82" s="510">
        <f t="shared" si="11"/>
        <v>0</v>
      </c>
      <c r="AH82" s="510">
        <f t="shared" si="11"/>
        <v>0</v>
      </c>
      <c r="AI82" s="510">
        <f t="shared" si="11"/>
        <v>0</v>
      </c>
      <c r="AJ82" s="510">
        <f t="shared" si="11"/>
        <v>0</v>
      </c>
      <c r="AK82" s="510">
        <f t="shared" si="11"/>
        <v>0</v>
      </c>
      <c r="AL82" s="510">
        <f t="shared" si="11"/>
        <v>0</v>
      </c>
      <c r="AM82" s="510">
        <f t="shared" si="11"/>
        <v>0</v>
      </c>
      <c r="AN82" s="510">
        <f t="shared" si="11"/>
        <v>0</v>
      </c>
      <c r="AO82" s="510">
        <f t="shared" si="11"/>
        <v>0</v>
      </c>
      <c r="AP82" s="510">
        <f t="shared" si="11"/>
        <v>0</v>
      </c>
      <c r="AQ82" s="510">
        <f t="shared" si="11"/>
        <v>0</v>
      </c>
      <c r="AR82" s="510">
        <f t="shared" si="11"/>
        <v>0</v>
      </c>
      <c r="AS82" s="510">
        <f t="shared" si="11"/>
        <v>0</v>
      </c>
      <c r="AT82" s="510">
        <f t="shared" si="11"/>
        <v>0</v>
      </c>
      <c r="AU82" s="510">
        <f t="shared" si="11"/>
        <v>0</v>
      </c>
      <c r="AV82" s="510">
        <f t="shared" si="11"/>
        <v>0</v>
      </c>
      <c r="AW82" s="510">
        <f t="shared" si="11"/>
        <v>0</v>
      </c>
      <c r="AX82" s="510">
        <f t="shared" si="11"/>
        <v>0</v>
      </c>
      <c r="AY82" s="510">
        <f t="shared" si="11"/>
        <v>0</v>
      </c>
      <c r="AZ82" s="510">
        <f t="shared" si="11"/>
        <v>0</v>
      </c>
      <c r="BA82" s="510">
        <f t="shared" si="11"/>
        <v>0</v>
      </c>
      <c r="BB82" s="510">
        <f t="shared" si="11"/>
        <v>0</v>
      </c>
      <c r="BC82" s="510">
        <f t="shared" si="11"/>
        <v>0</v>
      </c>
      <c r="BD82" s="510">
        <f t="shared" si="11"/>
        <v>0</v>
      </c>
      <c r="BE82" s="510">
        <f t="shared" si="11"/>
        <v>0</v>
      </c>
      <c r="BF82" s="510">
        <f t="shared" si="11"/>
        <v>0</v>
      </c>
      <c r="BG82" s="510">
        <f t="shared" si="11"/>
        <v>0</v>
      </c>
      <c r="BH82" s="510">
        <f t="shared" si="11"/>
        <v>0</v>
      </c>
      <c r="BI82" s="510">
        <f t="shared" si="11"/>
        <v>0</v>
      </c>
      <c r="BJ82" s="511">
        <f t="shared" si="11"/>
        <v>0</v>
      </c>
    </row>
    <row r="83" spans="1:62">
      <c r="A83" s="707"/>
      <c r="B83" s="508">
        <f t="shared" si="2"/>
        <v>0</v>
      </c>
      <c r="C83" s="509">
        <f t="shared" ref="C83:BJ83" si="12">C29*$B29</f>
        <v>0</v>
      </c>
      <c r="D83" s="510">
        <f t="shared" si="12"/>
        <v>0</v>
      </c>
      <c r="E83" s="510">
        <f t="shared" si="12"/>
        <v>0</v>
      </c>
      <c r="F83" s="510">
        <f t="shared" si="12"/>
        <v>0</v>
      </c>
      <c r="G83" s="510">
        <f t="shared" si="12"/>
        <v>0</v>
      </c>
      <c r="H83" s="510">
        <f t="shared" si="12"/>
        <v>0</v>
      </c>
      <c r="I83" s="510">
        <f t="shared" si="12"/>
        <v>0</v>
      </c>
      <c r="J83" s="510">
        <f t="shared" si="12"/>
        <v>0</v>
      </c>
      <c r="K83" s="510">
        <f t="shared" si="12"/>
        <v>0</v>
      </c>
      <c r="L83" s="510">
        <f t="shared" si="12"/>
        <v>0</v>
      </c>
      <c r="M83" s="510">
        <f t="shared" si="12"/>
        <v>0</v>
      </c>
      <c r="N83" s="510">
        <f t="shared" si="12"/>
        <v>0</v>
      </c>
      <c r="O83" s="510">
        <f t="shared" si="12"/>
        <v>0</v>
      </c>
      <c r="P83" s="510">
        <f t="shared" si="12"/>
        <v>0</v>
      </c>
      <c r="Q83" s="510">
        <f t="shared" si="12"/>
        <v>0</v>
      </c>
      <c r="R83" s="510">
        <f t="shared" si="12"/>
        <v>0</v>
      </c>
      <c r="S83" s="510">
        <f t="shared" si="12"/>
        <v>0</v>
      </c>
      <c r="T83" s="510">
        <f t="shared" si="12"/>
        <v>0</v>
      </c>
      <c r="U83" s="510">
        <f t="shared" si="12"/>
        <v>0</v>
      </c>
      <c r="V83" s="510">
        <f t="shared" si="12"/>
        <v>0</v>
      </c>
      <c r="W83" s="510">
        <f t="shared" si="12"/>
        <v>0</v>
      </c>
      <c r="X83" s="510">
        <f t="shared" si="12"/>
        <v>0</v>
      </c>
      <c r="Y83" s="510">
        <f t="shared" si="12"/>
        <v>0</v>
      </c>
      <c r="Z83" s="510">
        <f t="shared" si="12"/>
        <v>0</v>
      </c>
      <c r="AA83" s="510">
        <f t="shared" si="12"/>
        <v>0</v>
      </c>
      <c r="AB83" s="510">
        <f t="shared" si="12"/>
        <v>0</v>
      </c>
      <c r="AC83" s="510">
        <f t="shared" si="12"/>
        <v>0</v>
      </c>
      <c r="AD83" s="510">
        <f t="shared" si="12"/>
        <v>0</v>
      </c>
      <c r="AE83" s="510">
        <f t="shared" si="12"/>
        <v>0</v>
      </c>
      <c r="AF83" s="510">
        <f t="shared" si="12"/>
        <v>0</v>
      </c>
      <c r="AG83" s="510">
        <f t="shared" si="12"/>
        <v>0</v>
      </c>
      <c r="AH83" s="510">
        <f t="shared" si="12"/>
        <v>0</v>
      </c>
      <c r="AI83" s="510">
        <f t="shared" si="12"/>
        <v>0</v>
      </c>
      <c r="AJ83" s="510">
        <f t="shared" si="12"/>
        <v>0</v>
      </c>
      <c r="AK83" s="510">
        <f t="shared" si="12"/>
        <v>0</v>
      </c>
      <c r="AL83" s="510">
        <f t="shared" si="12"/>
        <v>0</v>
      </c>
      <c r="AM83" s="510">
        <f t="shared" si="12"/>
        <v>0</v>
      </c>
      <c r="AN83" s="510">
        <f t="shared" si="12"/>
        <v>0</v>
      </c>
      <c r="AO83" s="510">
        <f t="shared" si="12"/>
        <v>0</v>
      </c>
      <c r="AP83" s="510">
        <f t="shared" si="12"/>
        <v>0</v>
      </c>
      <c r="AQ83" s="510">
        <f t="shared" si="12"/>
        <v>0</v>
      </c>
      <c r="AR83" s="510">
        <f t="shared" si="12"/>
        <v>0</v>
      </c>
      <c r="AS83" s="510">
        <f t="shared" si="12"/>
        <v>0</v>
      </c>
      <c r="AT83" s="510">
        <f t="shared" si="12"/>
        <v>0</v>
      </c>
      <c r="AU83" s="510">
        <f t="shared" si="12"/>
        <v>0</v>
      </c>
      <c r="AV83" s="510">
        <f t="shared" si="12"/>
        <v>0</v>
      </c>
      <c r="AW83" s="510">
        <f t="shared" si="12"/>
        <v>0</v>
      </c>
      <c r="AX83" s="510">
        <f t="shared" si="12"/>
        <v>0</v>
      </c>
      <c r="AY83" s="510">
        <f t="shared" si="12"/>
        <v>0</v>
      </c>
      <c r="AZ83" s="510">
        <f t="shared" si="12"/>
        <v>0</v>
      </c>
      <c r="BA83" s="510">
        <f t="shared" si="12"/>
        <v>0</v>
      </c>
      <c r="BB83" s="510">
        <f t="shared" si="12"/>
        <v>0</v>
      </c>
      <c r="BC83" s="510">
        <f t="shared" si="12"/>
        <v>0</v>
      </c>
      <c r="BD83" s="510">
        <f t="shared" si="12"/>
        <v>0</v>
      </c>
      <c r="BE83" s="510">
        <f t="shared" si="12"/>
        <v>0</v>
      </c>
      <c r="BF83" s="510">
        <f t="shared" si="12"/>
        <v>0</v>
      </c>
      <c r="BG83" s="510">
        <f t="shared" si="12"/>
        <v>0</v>
      </c>
      <c r="BH83" s="510">
        <f t="shared" si="12"/>
        <v>0</v>
      </c>
      <c r="BI83" s="510">
        <f t="shared" si="12"/>
        <v>0</v>
      </c>
      <c r="BJ83" s="511">
        <f t="shared" si="12"/>
        <v>0</v>
      </c>
    </row>
    <row r="84" spans="1:62">
      <c r="A84" s="707"/>
      <c r="B84" s="508">
        <f t="shared" si="2"/>
        <v>0</v>
      </c>
      <c r="C84" s="509">
        <f t="shared" ref="C84:BJ84" si="13">C30*$B30</f>
        <v>0</v>
      </c>
      <c r="D84" s="510">
        <f t="shared" si="13"/>
        <v>0</v>
      </c>
      <c r="E84" s="510">
        <f t="shared" si="13"/>
        <v>0</v>
      </c>
      <c r="F84" s="510">
        <f t="shared" si="13"/>
        <v>0</v>
      </c>
      <c r="G84" s="510">
        <f t="shared" si="13"/>
        <v>0</v>
      </c>
      <c r="H84" s="510">
        <f t="shared" si="13"/>
        <v>0</v>
      </c>
      <c r="I84" s="510">
        <f t="shared" si="13"/>
        <v>0</v>
      </c>
      <c r="J84" s="510">
        <f t="shared" si="13"/>
        <v>0</v>
      </c>
      <c r="K84" s="510">
        <f t="shared" si="13"/>
        <v>0</v>
      </c>
      <c r="L84" s="510">
        <f t="shared" si="13"/>
        <v>0</v>
      </c>
      <c r="M84" s="510">
        <f t="shared" si="13"/>
        <v>0</v>
      </c>
      <c r="N84" s="510">
        <f t="shared" si="13"/>
        <v>0</v>
      </c>
      <c r="O84" s="510">
        <f t="shared" si="13"/>
        <v>0</v>
      </c>
      <c r="P84" s="510">
        <f t="shared" si="13"/>
        <v>0</v>
      </c>
      <c r="Q84" s="510">
        <f t="shared" si="13"/>
        <v>0</v>
      </c>
      <c r="R84" s="510">
        <f t="shared" si="13"/>
        <v>0</v>
      </c>
      <c r="S84" s="510">
        <f t="shared" si="13"/>
        <v>0</v>
      </c>
      <c r="T84" s="510">
        <f t="shared" si="13"/>
        <v>0</v>
      </c>
      <c r="U84" s="510">
        <f t="shared" si="13"/>
        <v>0</v>
      </c>
      <c r="V84" s="510">
        <f t="shared" si="13"/>
        <v>0</v>
      </c>
      <c r="W84" s="510">
        <f t="shared" si="13"/>
        <v>0</v>
      </c>
      <c r="X84" s="510">
        <f t="shared" si="13"/>
        <v>0</v>
      </c>
      <c r="Y84" s="510">
        <f t="shared" si="13"/>
        <v>0</v>
      </c>
      <c r="Z84" s="510">
        <f t="shared" si="13"/>
        <v>0</v>
      </c>
      <c r="AA84" s="510">
        <f t="shared" si="13"/>
        <v>0</v>
      </c>
      <c r="AB84" s="510">
        <f t="shared" si="13"/>
        <v>0</v>
      </c>
      <c r="AC84" s="510">
        <f t="shared" si="13"/>
        <v>0</v>
      </c>
      <c r="AD84" s="510">
        <f t="shared" si="13"/>
        <v>0</v>
      </c>
      <c r="AE84" s="510">
        <f t="shared" si="13"/>
        <v>0</v>
      </c>
      <c r="AF84" s="510">
        <f t="shared" si="13"/>
        <v>0</v>
      </c>
      <c r="AG84" s="510">
        <f t="shared" si="13"/>
        <v>0</v>
      </c>
      <c r="AH84" s="510">
        <f t="shared" si="13"/>
        <v>0</v>
      </c>
      <c r="AI84" s="510">
        <f t="shared" si="13"/>
        <v>0</v>
      </c>
      <c r="AJ84" s="510">
        <f t="shared" si="13"/>
        <v>0</v>
      </c>
      <c r="AK84" s="510">
        <f t="shared" si="13"/>
        <v>0</v>
      </c>
      <c r="AL84" s="510">
        <f t="shared" si="13"/>
        <v>0</v>
      </c>
      <c r="AM84" s="510">
        <f t="shared" si="13"/>
        <v>0</v>
      </c>
      <c r="AN84" s="510">
        <f t="shared" si="13"/>
        <v>0</v>
      </c>
      <c r="AO84" s="510">
        <f t="shared" si="13"/>
        <v>0</v>
      </c>
      <c r="AP84" s="510">
        <f t="shared" si="13"/>
        <v>0</v>
      </c>
      <c r="AQ84" s="510">
        <f t="shared" si="13"/>
        <v>0</v>
      </c>
      <c r="AR84" s="510">
        <f t="shared" si="13"/>
        <v>0</v>
      </c>
      <c r="AS84" s="510">
        <f t="shared" si="13"/>
        <v>0</v>
      </c>
      <c r="AT84" s="510">
        <f t="shared" si="13"/>
        <v>0</v>
      </c>
      <c r="AU84" s="510">
        <f t="shared" si="13"/>
        <v>0</v>
      </c>
      <c r="AV84" s="510">
        <f t="shared" si="13"/>
        <v>0</v>
      </c>
      <c r="AW84" s="510">
        <f t="shared" si="13"/>
        <v>0</v>
      </c>
      <c r="AX84" s="510">
        <f t="shared" si="13"/>
        <v>0</v>
      </c>
      <c r="AY84" s="510">
        <f t="shared" si="13"/>
        <v>0</v>
      </c>
      <c r="AZ84" s="510">
        <f t="shared" si="13"/>
        <v>0</v>
      </c>
      <c r="BA84" s="510">
        <f t="shared" si="13"/>
        <v>0</v>
      </c>
      <c r="BB84" s="510">
        <f t="shared" si="13"/>
        <v>0</v>
      </c>
      <c r="BC84" s="510">
        <f t="shared" si="13"/>
        <v>0</v>
      </c>
      <c r="BD84" s="510">
        <f t="shared" si="13"/>
        <v>0</v>
      </c>
      <c r="BE84" s="510">
        <f t="shared" si="13"/>
        <v>0</v>
      </c>
      <c r="BF84" s="510">
        <f t="shared" si="13"/>
        <v>0</v>
      </c>
      <c r="BG84" s="510">
        <f t="shared" si="13"/>
        <v>0</v>
      </c>
      <c r="BH84" s="510">
        <f t="shared" si="13"/>
        <v>0</v>
      </c>
      <c r="BI84" s="510">
        <f t="shared" si="13"/>
        <v>0</v>
      </c>
      <c r="BJ84" s="511">
        <f t="shared" si="13"/>
        <v>0</v>
      </c>
    </row>
    <row r="85" spans="1:62">
      <c r="A85" s="707"/>
      <c r="B85" s="508">
        <f t="shared" si="2"/>
        <v>0</v>
      </c>
      <c r="C85" s="509">
        <f t="shared" ref="C85:BJ85" si="14">C31*$B31</f>
        <v>0</v>
      </c>
      <c r="D85" s="510">
        <f t="shared" si="14"/>
        <v>0</v>
      </c>
      <c r="E85" s="510">
        <f t="shared" si="14"/>
        <v>0</v>
      </c>
      <c r="F85" s="510">
        <f t="shared" si="14"/>
        <v>0</v>
      </c>
      <c r="G85" s="510">
        <f t="shared" si="14"/>
        <v>0</v>
      </c>
      <c r="H85" s="510">
        <f t="shared" si="14"/>
        <v>0</v>
      </c>
      <c r="I85" s="510">
        <f t="shared" si="14"/>
        <v>0</v>
      </c>
      <c r="J85" s="510">
        <f t="shared" si="14"/>
        <v>0</v>
      </c>
      <c r="K85" s="510">
        <f t="shared" si="14"/>
        <v>0</v>
      </c>
      <c r="L85" s="510">
        <f t="shared" si="14"/>
        <v>0</v>
      </c>
      <c r="M85" s="510">
        <f t="shared" si="14"/>
        <v>0</v>
      </c>
      <c r="N85" s="510">
        <f t="shared" si="14"/>
        <v>0</v>
      </c>
      <c r="O85" s="510">
        <f t="shared" si="14"/>
        <v>0</v>
      </c>
      <c r="P85" s="510">
        <f t="shared" si="14"/>
        <v>0</v>
      </c>
      <c r="Q85" s="510">
        <f t="shared" si="14"/>
        <v>0</v>
      </c>
      <c r="R85" s="510">
        <f t="shared" si="14"/>
        <v>0</v>
      </c>
      <c r="S85" s="510">
        <f t="shared" si="14"/>
        <v>0</v>
      </c>
      <c r="T85" s="510">
        <f t="shared" si="14"/>
        <v>0</v>
      </c>
      <c r="U85" s="510">
        <f t="shared" si="14"/>
        <v>0</v>
      </c>
      <c r="V85" s="510">
        <f t="shared" si="14"/>
        <v>0</v>
      </c>
      <c r="W85" s="510">
        <f t="shared" si="14"/>
        <v>0</v>
      </c>
      <c r="X85" s="510">
        <f t="shared" si="14"/>
        <v>0</v>
      </c>
      <c r="Y85" s="510">
        <f t="shared" si="14"/>
        <v>0</v>
      </c>
      <c r="Z85" s="510">
        <f t="shared" si="14"/>
        <v>0</v>
      </c>
      <c r="AA85" s="510">
        <f t="shared" si="14"/>
        <v>0</v>
      </c>
      <c r="AB85" s="510">
        <f t="shared" si="14"/>
        <v>0</v>
      </c>
      <c r="AC85" s="510">
        <f t="shared" si="14"/>
        <v>0</v>
      </c>
      <c r="AD85" s="510">
        <f t="shared" si="14"/>
        <v>0</v>
      </c>
      <c r="AE85" s="510">
        <f t="shared" si="14"/>
        <v>0</v>
      </c>
      <c r="AF85" s="510">
        <f t="shared" si="14"/>
        <v>0</v>
      </c>
      <c r="AG85" s="510">
        <f t="shared" si="14"/>
        <v>0</v>
      </c>
      <c r="AH85" s="510">
        <f t="shared" si="14"/>
        <v>0</v>
      </c>
      <c r="AI85" s="510">
        <f t="shared" si="14"/>
        <v>0</v>
      </c>
      <c r="AJ85" s="510">
        <f t="shared" si="14"/>
        <v>0</v>
      </c>
      <c r="AK85" s="510">
        <f t="shared" si="14"/>
        <v>0</v>
      </c>
      <c r="AL85" s="510">
        <f t="shared" si="14"/>
        <v>0</v>
      </c>
      <c r="AM85" s="510">
        <f t="shared" si="14"/>
        <v>0</v>
      </c>
      <c r="AN85" s="510">
        <f t="shared" si="14"/>
        <v>0</v>
      </c>
      <c r="AO85" s="510">
        <f t="shared" si="14"/>
        <v>0</v>
      </c>
      <c r="AP85" s="510">
        <f t="shared" si="14"/>
        <v>0</v>
      </c>
      <c r="AQ85" s="510">
        <f t="shared" si="14"/>
        <v>0</v>
      </c>
      <c r="AR85" s="510">
        <f t="shared" si="14"/>
        <v>0</v>
      </c>
      <c r="AS85" s="510">
        <f t="shared" si="14"/>
        <v>0</v>
      </c>
      <c r="AT85" s="510">
        <f t="shared" si="14"/>
        <v>0</v>
      </c>
      <c r="AU85" s="510">
        <f t="shared" si="14"/>
        <v>0</v>
      </c>
      <c r="AV85" s="510">
        <f t="shared" si="14"/>
        <v>0</v>
      </c>
      <c r="AW85" s="510">
        <f t="shared" si="14"/>
        <v>0</v>
      </c>
      <c r="AX85" s="510">
        <f t="shared" si="14"/>
        <v>0</v>
      </c>
      <c r="AY85" s="510">
        <f t="shared" si="14"/>
        <v>0</v>
      </c>
      <c r="AZ85" s="510">
        <f t="shared" si="14"/>
        <v>0</v>
      </c>
      <c r="BA85" s="510">
        <f t="shared" si="14"/>
        <v>0</v>
      </c>
      <c r="BB85" s="510">
        <f t="shared" si="14"/>
        <v>0</v>
      </c>
      <c r="BC85" s="510">
        <f t="shared" si="14"/>
        <v>0</v>
      </c>
      <c r="BD85" s="510">
        <f t="shared" si="14"/>
        <v>0</v>
      </c>
      <c r="BE85" s="510">
        <f t="shared" si="14"/>
        <v>0</v>
      </c>
      <c r="BF85" s="510">
        <f t="shared" si="14"/>
        <v>0</v>
      </c>
      <c r="BG85" s="510">
        <f t="shared" si="14"/>
        <v>0</v>
      </c>
      <c r="BH85" s="510">
        <f t="shared" si="14"/>
        <v>0</v>
      </c>
      <c r="BI85" s="510">
        <f t="shared" si="14"/>
        <v>0</v>
      </c>
      <c r="BJ85" s="511">
        <f t="shared" si="14"/>
        <v>0</v>
      </c>
    </row>
    <row r="86" spans="1:62">
      <c r="A86" s="707"/>
      <c r="B86" s="508">
        <f t="shared" si="2"/>
        <v>0</v>
      </c>
      <c r="C86" s="509">
        <f t="shared" ref="C86:BJ86" si="15">C32*$B32</f>
        <v>0</v>
      </c>
      <c r="D86" s="510">
        <f t="shared" si="15"/>
        <v>0</v>
      </c>
      <c r="E86" s="510">
        <f t="shared" si="15"/>
        <v>0</v>
      </c>
      <c r="F86" s="510">
        <f t="shared" si="15"/>
        <v>0</v>
      </c>
      <c r="G86" s="510">
        <f t="shared" si="15"/>
        <v>0</v>
      </c>
      <c r="H86" s="510">
        <f t="shared" si="15"/>
        <v>0</v>
      </c>
      <c r="I86" s="510">
        <f t="shared" si="15"/>
        <v>0</v>
      </c>
      <c r="J86" s="510">
        <f t="shared" si="15"/>
        <v>0</v>
      </c>
      <c r="K86" s="510">
        <f t="shared" si="15"/>
        <v>0</v>
      </c>
      <c r="L86" s="510">
        <f t="shared" si="15"/>
        <v>0</v>
      </c>
      <c r="M86" s="510">
        <f t="shared" si="15"/>
        <v>0</v>
      </c>
      <c r="N86" s="510">
        <f t="shared" si="15"/>
        <v>0</v>
      </c>
      <c r="O86" s="510">
        <f t="shared" si="15"/>
        <v>0</v>
      </c>
      <c r="P86" s="510">
        <f t="shared" si="15"/>
        <v>0</v>
      </c>
      <c r="Q86" s="510">
        <f t="shared" si="15"/>
        <v>0</v>
      </c>
      <c r="R86" s="510">
        <f t="shared" si="15"/>
        <v>0</v>
      </c>
      <c r="S86" s="510">
        <f t="shared" si="15"/>
        <v>0</v>
      </c>
      <c r="T86" s="510">
        <f t="shared" si="15"/>
        <v>0</v>
      </c>
      <c r="U86" s="510">
        <f t="shared" si="15"/>
        <v>0</v>
      </c>
      <c r="V86" s="510">
        <f t="shared" si="15"/>
        <v>0</v>
      </c>
      <c r="W86" s="510">
        <f t="shared" si="15"/>
        <v>0</v>
      </c>
      <c r="X86" s="510">
        <f t="shared" si="15"/>
        <v>0</v>
      </c>
      <c r="Y86" s="510">
        <f t="shared" si="15"/>
        <v>0</v>
      </c>
      <c r="Z86" s="510">
        <f t="shared" si="15"/>
        <v>0</v>
      </c>
      <c r="AA86" s="510">
        <f t="shared" si="15"/>
        <v>0</v>
      </c>
      <c r="AB86" s="510">
        <f t="shared" si="15"/>
        <v>0</v>
      </c>
      <c r="AC86" s="510">
        <f t="shared" si="15"/>
        <v>0</v>
      </c>
      <c r="AD86" s="510">
        <f t="shared" si="15"/>
        <v>0</v>
      </c>
      <c r="AE86" s="510">
        <f t="shared" si="15"/>
        <v>0</v>
      </c>
      <c r="AF86" s="510">
        <f t="shared" si="15"/>
        <v>0</v>
      </c>
      <c r="AG86" s="510">
        <f t="shared" si="15"/>
        <v>0</v>
      </c>
      <c r="AH86" s="510">
        <f t="shared" si="15"/>
        <v>0</v>
      </c>
      <c r="AI86" s="510">
        <f t="shared" si="15"/>
        <v>0</v>
      </c>
      <c r="AJ86" s="510">
        <f t="shared" si="15"/>
        <v>0</v>
      </c>
      <c r="AK86" s="510">
        <f t="shared" si="15"/>
        <v>0</v>
      </c>
      <c r="AL86" s="510">
        <f t="shared" si="15"/>
        <v>0</v>
      </c>
      <c r="AM86" s="510">
        <f t="shared" si="15"/>
        <v>0</v>
      </c>
      <c r="AN86" s="510">
        <f t="shared" si="15"/>
        <v>0</v>
      </c>
      <c r="AO86" s="510">
        <f t="shared" si="15"/>
        <v>0</v>
      </c>
      <c r="AP86" s="510">
        <f t="shared" si="15"/>
        <v>0</v>
      </c>
      <c r="AQ86" s="510">
        <f t="shared" si="15"/>
        <v>0</v>
      </c>
      <c r="AR86" s="510">
        <f t="shared" si="15"/>
        <v>0</v>
      </c>
      <c r="AS86" s="510">
        <f t="shared" si="15"/>
        <v>0</v>
      </c>
      <c r="AT86" s="510">
        <f t="shared" si="15"/>
        <v>0</v>
      </c>
      <c r="AU86" s="510">
        <f t="shared" si="15"/>
        <v>0</v>
      </c>
      <c r="AV86" s="510">
        <f t="shared" si="15"/>
        <v>0</v>
      </c>
      <c r="AW86" s="510">
        <f t="shared" si="15"/>
        <v>0</v>
      </c>
      <c r="AX86" s="510">
        <f t="shared" si="15"/>
        <v>0</v>
      </c>
      <c r="AY86" s="510">
        <f t="shared" si="15"/>
        <v>0</v>
      </c>
      <c r="AZ86" s="510">
        <f t="shared" si="15"/>
        <v>0</v>
      </c>
      <c r="BA86" s="510">
        <f t="shared" si="15"/>
        <v>0</v>
      </c>
      <c r="BB86" s="510">
        <f t="shared" si="15"/>
        <v>0</v>
      </c>
      <c r="BC86" s="510">
        <f t="shared" si="15"/>
        <v>0</v>
      </c>
      <c r="BD86" s="510">
        <f t="shared" si="15"/>
        <v>0</v>
      </c>
      <c r="BE86" s="510">
        <f t="shared" si="15"/>
        <v>0</v>
      </c>
      <c r="BF86" s="510">
        <f t="shared" si="15"/>
        <v>0</v>
      </c>
      <c r="BG86" s="510">
        <f t="shared" si="15"/>
        <v>0</v>
      </c>
      <c r="BH86" s="510">
        <f t="shared" si="15"/>
        <v>0</v>
      </c>
      <c r="BI86" s="510">
        <f t="shared" si="15"/>
        <v>0</v>
      </c>
      <c r="BJ86" s="511">
        <f t="shared" si="15"/>
        <v>0</v>
      </c>
    </row>
    <row r="87" spans="1:62">
      <c r="A87" s="707"/>
      <c r="B87" s="508">
        <f t="shared" si="2"/>
        <v>0</v>
      </c>
      <c r="C87" s="509">
        <f t="shared" ref="C87:BJ87" si="16">C33*$B33</f>
        <v>0</v>
      </c>
      <c r="D87" s="510">
        <f t="shared" si="16"/>
        <v>0</v>
      </c>
      <c r="E87" s="510">
        <f t="shared" si="16"/>
        <v>0</v>
      </c>
      <c r="F87" s="510">
        <f t="shared" si="16"/>
        <v>0</v>
      </c>
      <c r="G87" s="510">
        <f t="shared" si="16"/>
        <v>0</v>
      </c>
      <c r="H87" s="510">
        <f t="shared" si="16"/>
        <v>0</v>
      </c>
      <c r="I87" s="510">
        <f t="shared" si="16"/>
        <v>0</v>
      </c>
      <c r="J87" s="510">
        <f t="shared" si="16"/>
        <v>0</v>
      </c>
      <c r="K87" s="510">
        <f t="shared" si="16"/>
        <v>0</v>
      </c>
      <c r="L87" s="510">
        <f t="shared" si="16"/>
        <v>0</v>
      </c>
      <c r="M87" s="510">
        <f t="shared" si="16"/>
        <v>0</v>
      </c>
      <c r="N87" s="510">
        <f t="shared" si="16"/>
        <v>0</v>
      </c>
      <c r="O87" s="510">
        <f t="shared" si="16"/>
        <v>0</v>
      </c>
      <c r="P87" s="510">
        <f t="shared" si="16"/>
        <v>0</v>
      </c>
      <c r="Q87" s="510">
        <f t="shared" si="16"/>
        <v>0</v>
      </c>
      <c r="R87" s="510">
        <f t="shared" si="16"/>
        <v>0</v>
      </c>
      <c r="S87" s="510">
        <f t="shared" si="16"/>
        <v>0</v>
      </c>
      <c r="T87" s="510">
        <f t="shared" si="16"/>
        <v>0</v>
      </c>
      <c r="U87" s="510">
        <f t="shared" si="16"/>
        <v>0</v>
      </c>
      <c r="V87" s="510">
        <f t="shared" si="16"/>
        <v>0</v>
      </c>
      <c r="W87" s="510">
        <f t="shared" si="16"/>
        <v>0</v>
      </c>
      <c r="X87" s="510">
        <f t="shared" si="16"/>
        <v>0</v>
      </c>
      <c r="Y87" s="510">
        <f t="shared" si="16"/>
        <v>0</v>
      </c>
      <c r="Z87" s="510">
        <f t="shared" si="16"/>
        <v>0</v>
      </c>
      <c r="AA87" s="510">
        <f t="shared" si="16"/>
        <v>0</v>
      </c>
      <c r="AB87" s="510">
        <f t="shared" si="16"/>
        <v>0</v>
      </c>
      <c r="AC87" s="510">
        <f t="shared" si="16"/>
        <v>0</v>
      </c>
      <c r="AD87" s="510">
        <f t="shared" si="16"/>
        <v>0</v>
      </c>
      <c r="AE87" s="510">
        <f t="shared" si="16"/>
        <v>0</v>
      </c>
      <c r="AF87" s="510">
        <f t="shared" si="16"/>
        <v>0</v>
      </c>
      <c r="AG87" s="510">
        <f t="shared" si="16"/>
        <v>0</v>
      </c>
      <c r="AH87" s="510">
        <f t="shared" si="16"/>
        <v>0</v>
      </c>
      <c r="AI87" s="510">
        <f t="shared" si="16"/>
        <v>0</v>
      </c>
      <c r="AJ87" s="510">
        <f t="shared" si="16"/>
        <v>0</v>
      </c>
      <c r="AK87" s="510">
        <f t="shared" si="16"/>
        <v>0</v>
      </c>
      <c r="AL87" s="510">
        <f t="shared" si="16"/>
        <v>0</v>
      </c>
      <c r="AM87" s="510">
        <f t="shared" si="16"/>
        <v>0</v>
      </c>
      <c r="AN87" s="510">
        <f t="shared" si="16"/>
        <v>0</v>
      </c>
      <c r="AO87" s="510">
        <f t="shared" si="16"/>
        <v>0</v>
      </c>
      <c r="AP87" s="510">
        <f t="shared" si="16"/>
        <v>0</v>
      </c>
      <c r="AQ87" s="510">
        <f t="shared" si="16"/>
        <v>0</v>
      </c>
      <c r="AR87" s="510">
        <f t="shared" si="16"/>
        <v>0</v>
      </c>
      <c r="AS87" s="510">
        <f t="shared" si="16"/>
        <v>0</v>
      </c>
      <c r="AT87" s="510">
        <f t="shared" si="16"/>
        <v>0</v>
      </c>
      <c r="AU87" s="510">
        <f t="shared" si="16"/>
        <v>0</v>
      </c>
      <c r="AV87" s="510">
        <f t="shared" si="16"/>
        <v>0</v>
      </c>
      <c r="AW87" s="510">
        <f t="shared" si="16"/>
        <v>0</v>
      </c>
      <c r="AX87" s="510">
        <f t="shared" si="16"/>
        <v>0</v>
      </c>
      <c r="AY87" s="510">
        <f t="shared" si="16"/>
        <v>0</v>
      </c>
      <c r="AZ87" s="510">
        <f t="shared" si="16"/>
        <v>0</v>
      </c>
      <c r="BA87" s="510">
        <f t="shared" si="16"/>
        <v>0</v>
      </c>
      <c r="BB87" s="510">
        <f t="shared" si="16"/>
        <v>0</v>
      </c>
      <c r="BC87" s="510">
        <f t="shared" si="16"/>
        <v>0</v>
      </c>
      <c r="BD87" s="510">
        <f t="shared" si="16"/>
        <v>0</v>
      </c>
      <c r="BE87" s="510">
        <f t="shared" si="16"/>
        <v>0</v>
      </c>
      <c r="BF87" s="510">
        <f t="shared" si="16"/>
        <v>0</v>
      </c>
      <c r="BG87" s="510">
        <f t="shared" si="16"/>
        <v>0</v>
      </c>
      <c r="BH87" s="510">
        <f t="shared" si="16"/>
        <v>0</v>
      </c>
      <c r="BI87" s="510">
        <f t="shared" si="16"/>
        <v>0</v>
      </c>
      <c r="BJ87" s="511">
        <f t="shared" si="16"/>
        <v>0</v>
      </c>
    </row>
    <row r="88" spans="1:62">
      <c r="A88" s="707"/>
      <c r="B88" s="508">
        <f t="shared" si="2"/>
        <v>0</v>
      </c>
      <c r="C88" s="509">
        <f t="shared" ref="C88:BJ88" si="17">C34*$B34</f>
        <v>0</v>
      </c>
      <c r="D88" s="510">
        <f t="shared" si="17"/>
        <v>0</v>
      </c>
      <c r="E88" s="510">
        <f t="shared" si="17"/>
        <v>0</v>
      </c>
      <c r="F88" s="510">
        <f t="shared" si="17"/>
        <v>0</v>
      </c>
      <c r="G88" s="510">
        <f t="shared" si="17"/>
        <v>0</v>
      </c>
      <c r="H88" s="510">
        <f t="shared" si="17"/>
        <v>0</v>
      </c>
      <c r="I88" s="510">
        <f t="shared" si="17"/>
        <v>0</v>
      </c>
      <c r="J88" s="510">
        <f t="shared" si="17"/>
        <v>0</v>
      </c>
      <c r="K88" s="510">
        <f t="shared" si="17"/>
        <v>0</v>
      </c>
      <c r="L88" s="510">
        <f t="shared" si="17"/>
        <v>0</v>
      </c>
      <c r="M88" s="510">
        <f t="shared" si="17"/>
        <v>0</v>
      </c>
      <c r="N88" s="510">
        <f t="shared" si="17"/>
        <v>0</v>
      </c>
      <c r="O88" s="510">
        <f t="shared" si="17"/>
        <v>0</v>
      </c>
      <c r="P88" s="510">
        <f t="shared" si="17"/>
        <v>0</v>
      </c>
      <c r="Q88" s="510">
        <f t="shared" si="17"/>
        <v>0</v>
      </c>
      <c r="R88" s="510">
        <f t="shared" si="17"/>
        <v>0</v>
      </c>
      <c r="S88" s="510">
        <f t="shared" si="17"/>
        <v>0</v>
      </c>
      <c r="T88" s="510">
        <f t="shared" si="17"/>
        <v>0</v>
      </c>
      <c r="U88" s="510">
        <f t="shared" si="17"/>
        <v>0</v>
      </c>
      <c r="V88" s="510">
        <f t="shared" si="17"/>
        <v>0</v>
      </c>
      <c r="W88" s="510">
        <f t="shared" si="17"/>
        <v>0</v>
      </c>
      <c r="X88" s="510">
        <f t="shared" si="17"/>
        <v>0</v>
      </c>
      <c r="Y88" s="510">
        <f t="shared" si="17"/>
        <v>0</v>
      </c>
      <c r="Z88" s="510">
        <f t="shared" si="17"/>
        <v>0</v>
      </c>
      <c r="AA88" s="510">
        <f t="shared" si="17"/>
        <v>0</v>
      </c>
      <c r="AB88" s="510">
        <f t="shared" si="17"/>
        <v>0</v>
      </c>
      <c r="AC88" s="510">
        <f t="shared" si="17"/>
        <v>0</v>
      </c>
      <c r="AD88" s="510">
        <f t="shared" si="17"/>
        <v>0</v>
      </c>
      <c r="AE88" s="510">
        <f t="shared" si="17"/>
        <v>0</v>
      </c>
      <c r="AF88" s="510">
        <f t="shared" si="17"/>
        <v>0</v>
      </c>
      <c r="AG88" s="510">
        <f t="shared" si="17"/>
        <v>0</v>
      </c>
      <c r="AH88" s="510">
        <f t="shared" si="17"/>
        <v>0</v>
      </c>
      <c r="AI88" s="510">
        <f t="shared" si="17"/>
        <v>0</v>
      </c>
      <c r="AJ88" s="510">
        <f t="shared" si="17"/>
        <v>0</v>
      </c>
      <c r="AK88" s="510">
        <f t="shared" si="17"/>
        <v>0</v>
      </c>
      <c r="AL88" s="510">
        <f t="shared" si="17"/>
        <v>0</v>
      </c>
      <c r="AM88" s="510">
        <f t="shared" si="17"/>
        <v>0</v>
      </c>
      <c r="AN88" s="510">
        <f t="shared" si="17"/>
        <v>0</v>
      </c>
      <c r="AO88" s="510">
        <f t="shared" si="17"/>
        <v>0</v>
      </c>
      <c r="AP88" s="510">
        <f t="shared" si="17"/>
        <v>0</v>
      </c>
      <c r="AQ88" s="510">
        <f t="shared" si="17"/>
        <v>0</v>
      </c>
      <c r="AR88" s="510">
        <f t="shared" si="17"/>
        <v>0</v>
      </c>
      <c r="AS88" s="510">
        <f t="shared" si="17"/>
        <v>0</v>
      </c>
      <c r="AT88" s="510">
        <f t="shared" si="17"/>
        <v>0</v>
      </c>
      <c r="AU88" s="510">
        <f t="shared" si="17"/>
        <v>0</v>
      </c>
      <c r="AV88" s="510">
        <f t="shared" si="17"/>
        <v>0</v>
      </c>
      <c r="AW88" s="510">
        <f t="shared" si="17"/>
        <v>0</v>
      </c>
      <c r="AX88" s="510">
        <f t="shared" si="17"/>
        <v>0</v>
      </c>
      <c r="AY88" s="510">
        <f t="shared" si="17"/>
        <v>0</v>
      </c>
      <c r="AZ88" s="510">
        <f t="shared" si="17"/>
        <v>0</v>
      </c>
      <c r="BA88" s="510">
        <f t="shared" si="17"/>
        <v>0</v>
      </c>
      <c r="BB88" s="510">
        <f t="shared" si="17"/>
        <v>0</v>
      </c>
      <c r="BC88" s="510">
        <f t="shared" si="17"/>
        <v>0</v>
      </c>
      <c r="BD88" s="510">
        <f t="shared" si="17"/>
        <v>0</v>
      </c>
      <c r="BE88" s="510">
        <f t="shared" si="17"/>
        <v>0</v>
      </c>
      <c r="BF88" s="510">
        <f t="shared" si="17"/>
        <v>0</v>
      </c>
      <c r="BG88" s="510">
        <f t="shared" si="17"/>
        <v>0</v>
      </c>
      <c r="BH88" s="510">
        <f t="shared" si="17"/>
        <v>0</v>
      </c>
      <c r="BI88" s="510">
        <f t="shared" si="17"/>
        <v>0</v>
      </c>
      <c r="BJ88" s="511">
        <f t="shared" si="17"/>
        <v>0</v>
      </c>
    </row>
    <row r="89" spans="1:62">
      <c r="A89" s="707"/>
      <c r="B89" s="508">
        <f t="shared" si="2"/>
        <v>0</v>
      </c>
      <c r="C89" s="509">
        <f t="shared" ref="C89:BJ89" si="18">C35*$B35</f>
        <v>0</v>
      </c>
      <c r="D89" s="510">
        <f t="shared" si="18"/>
        <v>0</v>
      </c>
      <c r="E89" s="510">
        <f t="shared" si="18"/>
        <v>0</v>
      </c>
      <c r="F89" s="510">
        <f t="shared" si="18"/>
        <v>0</v>
      </c>
      <c r="G89" s="510">
        <f t="shared" si="18"/>
        <v>0</v>
      </c>
      <c r="H89" s="510">
        <f t="shared" si="18"/>
        <v>0</v>
      </c>
      <c r="I89" s="510">
        <f t="shared" si="18"/>
        <v>0</v>
      </c>
      <c r="J89" s="510">
        <f t="shared" si="18"/>
        <v>0</v>
      </c>
      <c r="K89" s="510">
        <f t="shared" si="18"/>
        <v>0</v>
      </c>
      <c r="L89" s="510">
        <f t="shared" si="18"/>
        <v>0</v>
      </c>
      <c r="M89" s="510">
        <f t="shared" si="18"/>
        <v>0</v>
      </c>
      <c r="N89" s="510">
        <f t="shared" si="18"/>
        <v>0</v>
      </c>
      <c r="O89" s="510">
        <f t="shared" si="18"/>
        <v>0</v>
      </c>
      <c r="P89" s="510">
        <f t="shared" si="18"/>
        <v>0</v>
      </c>
      <c r="Q89" s="510">
        <f t="shared" si="18"/>
        <v>0</v>
      </c>
      <c r="R89" s="510">
        <f t="shared" si="18"/>
        <v>0</v>
      </c>
      <c r="S89" s="510">
        <f t="shared" si="18"/>
        <v>0</v>
      </c>
      <c r="T89" s="510">
        <f t="shared" si="18"/>
        <v>0</v>
      </c>
      <c r="U89" s="510">
        <f t="shared" si="18"/>
        <v>0</v>
      </c>
      <c r="V89" s="510">
        <f t="shared" si="18"/>
        <v>0</v>
      </c>
      <c r="W89" s="510">
        <f t="shared" si="18"/>
        <v>0</v>
      </c>
      <c r="X89" s="510">
        <f t="shared" si="18"/>
        <v>0</v>
      </c>
      <c r="Y89" s="510">
        <f t="shared" si="18"/>
        <v>0</v>
      </c>
      <c r="Z89" s="510">
        <f t="shared" si="18"/>
        <v>0</v>
      </c>
      <c r="AA89" s="510">
        <f t="shared" si="18"/>
        <v>0</v>
      </c>
      <c r="AB89" s="510">
        <f t="shared" si="18"/>
        <v>0</v>
      </c>
      <c r="AC89" s="510">
        <f t="shared" si="18"/>
        <v>0</v>
      </c>
      <c r="AD89" s="510">
        <f t="shared" si="18"/>
        <v>0</v>
      </c>
      <c r="AE89" s="510">
        <f t="shared" si="18"/>
        <v>0</v>
      </c>
      <c r="AF89" s="510">
        <f t="shared" si="18"/>
        <v>0</v>
      </c>
      <c r="AG89" s="510">
        <f t="shared" si="18"/>
        <v>0</v>
      </c>
      <c r="AH89" s="510">
        <f t="shared" si="18"/>
        <v>0</v>
      </c>
      <c r="AI89" s="510">
        <f t="shared" si="18"/>
        <v>0</v>
      </c>
      <c r="AJ89" s="510">
        <f t="shared" si="18"/>
        <v>0</v>
      </c>
      <c r="AK89" s="510">
        <f t="shared" si="18"/>
        <v>0</v>
      </c>
      <c r="AL89" s="510">
        <f t="shared" si="18"/>
        <v>0</v>
      </c>
      <c r="AM89" s="510">
        <f t="shared" si="18"/>
        <v>0</v>
      </c>
      <c r="AN89" s="510">
        <f t="shared" si="18"/>
        <v>0</v>
      </c>
      <c r="AO89" s="510">
        <f t="shared" si="18"/>
        <v>0</v>
      </c>
      <c r="AP89" s="510">
        <f t="shared" si="18"/>
        <v>0</v>
      </c>
      <c r="AQ89" s="510">
        <f t="shared" si="18"/>
        <v>0</v>
      </c>
      <c r="AR89" s="510">
        <f t="shared" si="18"/>
        <v>0</v>
      </c>
      <c r="AS89" s="510">
        <f t="shared" si="18"/>
        <v>0</v>
      </c>
      <c r="AT89" s="510">
        <f t="shared" si="18"/>
        <v>0</v>
      </c>
      <c r="AU89" s="510">
        <f t="shared" si="18"/>
        <v>0</v>
      </c>
      <c r="AV89" s="510">
        <f t="shared" si="18"/>
        <v>0</v>
      </c>
      <c r="AW89" s="510">
        <f t="shared" si="18"/>
        <v>0</v>
      </c>
      <c r="AX89" s="510">
        <f t="shared" si="18"/>
        <v>0</v>
      </c>
      <c r="AY89" s="510">
        <f t="shared" si="18"/>
        <v>0</v>
      </c>
      <c r="AZ89" s="510">
        <f t="shared" si="18"/>
        <v>0</v>
      </c>
      <c r="BA89" s="510">
        <f t="shared" si="18"/>
        <v>0</v>
      </c>
      <c r="BB89" s="510">
        <f t="shared" si="18"/>
        <v>0</v>
      </c>
      <c r="BC89" s="510">
        <f t="shared" si="18"/>
        <v>0</v>
      </c>
      <c r="BD89" s="510">
        <f t="shared" si="18"/>
        <v>0</v>
      </c>
      <c r="BE89" s="510">
        <f t="shared" si="18"/>
        <v>0</v>
      </c>
      <c r="BF89" s="510">
        <f t="shared" si="18"/>
        <v>0</v>
      </c>
      <c r="BG89" s="510">
        <f t="shared" si="18"/>
        <v>0</v>
      </c>
      <c r="BH89" s="510">
        <f t="shared" si="18"/>
        <v>0</v>
      </c>
      <c r="BI89" s="510">
        <f t="shared" si="18"/>
        <v>0</v>
      </c>
      <c r="BJ89" s="511">
        <f t="shared" si="18"/>
        <v>0</v>
      </c>
    </row>
    <row r="90" spans="1:62">
      <c r="A90" s="707"/>
      <c r="B90" s="508">
        <f t="shared" si="2"/>
        <v>0</v>
      </c>
      <c r="C90" s="509">
        <f t="shared" ref="C90:BJ90" si="19">C36*$B36</f>
        <v>0</v>
      </c>
      <c r="D90" s="510">
        <f t="shared" si="19"/>
        <v>0</v>
      </c>
      <c r="E90" s="510">
        <f t="shared" si="19"/>
        <v>0</v>
      </c>
      <c r="F90" s="510">
        <f t="shared" si="19"/>
        <v>0</v>
      </c>
      <c r="G90" s="510">
        <f t="shared" si="19"/>
        <v>0</v>
      </c>
      <c r="H90" s="510">
        <f t="shared" si="19"/>
        <v>0</v>
      </c>
      <c r="I90" s="510">
        <f t="shared" si="19"/>
        <v>0</v>
      </c>
      <c r="J90" s="510">
        <f t="shared" si="19"/>
        <v>0</v>
      </c>
      <c r="K90" s="510">
        <f t="shared" si="19"/>
        <v>0</v>
      </c>
      <c r="L90" s="510">
        <f t="shared" si="19"/>
        <v>0</v>
      </c>
      <c r="M90" s="510">
        <f t="shared" si="19"/>
        <v>0</v>
      </c>
      <c r="N90" s="510">
        <f t="shared" si="19"/>
        <v>0</v>
      </c>
      <c r="O90" s="510">
        <f t="shared" si="19"/>
        <v>0</v>
      </c>
      <c r="P90" s="510">
        <f t="shared" si="19"/>
        <v>0</v>
      </c>
      <c r="Q90" s="510">
        <f t="shared" si="19"/>
        <v>0</v>
      </c>
      <c r="R90" s="510">
        <f t="shared" si="19"/>
        <v>0</v>
      </c>
      <c r="S90" s="510">
        <f t="shared" si="19"/>
        <v>0</v>
      </c>
      <c r="T90" s="510">
        <f t="shared" si="19"/>
        <v>0</v>
      </c>
      <c r="U90" s="510">
        <f t="shared" si="19"/>
        <v>0</v>
      </c>
      <c r="V90" s="510">
        <f t="shared" si="19"/>
        <v>0</v>
      </c>
      <c r="W90" s="510">
        <f t="shared" si="19"/>
        <v>0</v>
      </c>
      <c r="X90" s="510">
        <f t="shared" si="19"/>
        <v>0</v>
      </c>
      <c r="Y90" s="510">
        <f t="shared" si="19"/>
        <v>0</v>
      </c>
      <c r="Z90" s="510">
        <f t="shared" si="19"/>
        <v>0</v>
      </c>
      <c r="AA90" s="510">
        <f t="shared" si="19"/>
        <v>0</v>
      </c>
      <c r="AB90" s="510">
        <f t="shared" si="19"/>
        <v>0</v>
      </c>
      <c r="AC90" s="510">
        <f t="shared" si="19"/>
        <v>0</v>
      </c>
      <c r="AD90" s="510">
        <f t="shared" si="19"/>
        <v>0</v>
      </c>
      <c r="AE90" s="510">
        <f t="shared" si="19"/>
        <v>0</v>
      </c>
      <c r="AF90" s="510">
        <f t="shared" si="19"/>
        <v>0</v>
      </c>
      <c r="AG90" s="510">
        <f t="shared" si="19"/>
        <v>0</v>
      </c>
      <c r="AH90" s="510">
        <f t="shared" si="19"/>
        <v>0</v>
      </c>
      <c r="AI90" s="510">
        <f t="shared" si="19"/>
        <v>0</v>
      </c>
      <c r="AJ90" s="510">
        <f t="shared" si="19"/>
        <v>0</v>
      </c>
      <c r="AK90" s="510">
        <f t="shared" si="19"/>
        <v>0</v>
      </c>
      <c r="AL90" s="510">
        <f t="shared" si="19"/>
        <v>0</v>
      </c>
      <c r="AM90" s="510">
        <f t="shared" si="19"/>
        <v>0</v>
      </c>
      <c r="AN90" s="510">
        <f t="shared" si="19"/>
        <v>0</v>
      </c>
      <c r="AO90" s="510">
        <f t="shared" si="19"/>
        <v>0</v>
      </c>
      <c r="AP90" s="510">
        <f t="shared" si="19"/>
        <v>0</v>
      </c>
      <c r="AQ90" s="510">
        <f t="shared" si="19"/>
        <v>0</v>
      </c>
      <c r="AR90" s="510">
        <f t="shared" si="19"/>
        <v>0</v>
      </c>
      <c r="AS90" s="510">
        <f t="shared" si="19"/>
        <v>0</v>
      </c>
      <c r="AT90" s="510">
        <f t="shared" si="19"/>
        <v>0</v>
      </c>
      <c r="AU90" s="510">
        <f t="shared" si="19"/>
        <v>0</v>
      </c>
      <c r="AV90" s="510">
        <f t="shared" si="19"/>
        <v>0</v>
      </c>
      <c r="AW90" s="510">
        <f t="shared" si="19"/>
        <v>0</v>
      </c>
      <c r="AX90" s="510">
        <f t="shared" si="19"/>
        <v>0</v>
      </c>
      <c r="AY90" s="510">
        <f t="shared" si="19"/>
        <v>0</v>
      </c>
      <c r="AZ90" s="510">
        <f t="shared" si="19"/>
        <v>0</v>
      </c>
      <c r="BA90" s="510">
        <f t="shared" si="19"/>
        <v>0</v>
      </c>
      <c r="BB90" s="510">
        <f t="shared" si="19"/>
        <v>0</v>
      </c>
      <c r="BC90" s="510">
        <f t="shared" si="19"/>
        <v>0</v>
      </c>
      <c r="BD90" s="510">
        <f t="shared" si="19"/>
        <v>0</v>
      </c>
      <c r="BE90" s="510">
        <f t="shared" si="19"/>
        <v>0</v>
      </c>
      <c r="BF90" s="510">
        <f t="shared" si="19"/>
        <v>0</v>
      </c>
      <c r="BG90" s="510">
        <f t="shared" si="19"/>
        <v>0</v>
      </c>
      <c r="BH90" s="510">
        <f t="shared" si="19"/>
        <v>0</v>
      </c>
      <c r="BI90" s="510">
        <f t="shared" si="19"/>
        <v>0</v>
      </c>
      <c r="BJ90" s="511">
        <f t="shared" si="19"/>
        <v>0</v>
      </c>
    </row>
    <row r="91" spans="1:62">
      <c r="A91" s="707"/>
      <c r="B91" s="508">
        <f t="shared" si="2"/>
        <v>0</v>
      </c>
      <c r="C91" s="509">
        <f t="shared" ref="C91:BJ91" si="20">C37*$B37</f>
        <v>0</v>
      </c>
      <c r="D91" s="510">
        <f t="shared" si="20"/>
        <v>0</v>
      </c>
      <c r="E91" s="510">
        <f t="shared" si="20"/>
        <v>0</v>
      </c>
      <c r="F91" s="510">
        <f t="shared" si="20"/>
        <v>0</v>
      </c>
      <c r="G91" s="510">
        <f t="shared" si="20"/>
        <v>0</v>
      </c>
      <c r="H91" s="510">
        <f t="shared" si="20"/>
        <v>0</v>
      </c>
      <c r="I91" s="510">
        <f t="shared" si="20"/>
        <v>0</v>
      </c>
      <c r="J91" s="510">
        <f t="shared" si="20"/>
        <v>0</v>
      </c>
      <c r="K91" s="510">
        <f t="shared" si="20"/>
        <v>0</v>
      </c>
      <c r="L91" s="510">
        <f t="shared" si="20"/>
        <v>0</v>
      </c>
      <c r="M91" s="510">
        <f t="shared" si="20"/>
        <v>0</v>
      </c>
      <c r="N91" s="510">
        <f t="shared" si="20"/>
        <v>0</v>
      </c>
      <c r="O91" s="510">
        <f t="shared" si="20"/>
        <v>0</v>
      </c>
      <c r="P91" s="510">
        <f t="shared" si="20"/>
        <v>0</v>
      </c>
      <c r="Q91" s="510">
        <f t="shared" si="20"/>
        <v>0</v>
      </c>
      <c r="R91" s="510">
        <f t="shared" si="20"/>
        <v>0</v>
      </c>
      <c r="S91" s="510">
        <f t="shared" si="20"/>
        <v>0</v>
      </c>
      <c r="T91" s="510">
        <f t="shared" si="20"/>
        <v>0</v>
      </c>
      <c r="U91" s="510">
        <f t="shared" si="20"/>
        <v>0</v>
      </c>
      <c r="V91" s="510">
        <f t="shared" si="20"/>
        <v>0</v>
      </c>
      <c r="W91" s="510">
        <f t="shared" si="20"/>
        <v>0</v>
      </c>
      <c r="X91" s="510">
        <f t="shared" si="20"/>
        <v>0</v>
      </c>
      <c r="Y91" s="510">
        <f t="shared" si="20"/>
        <v>0</v>
      </c>
      <c r="Z91" s="510">
        <f t="shared" si="20"/>
        <v>0</v>
      </c>
      <c r="AA91" s="510">
        <f t="shared" si="20"/>
        <v>0</v>
      </c>
      <c r="AB91" s="510">
        <f t="shared" si="20"/>
        <v>0</v>
      </c>
      <c r="AC91" s="510">
        <f t="shared" si="20"/>
        <v>0</v>
      </c>
      <c r="AD91" s="510">
        <f t="shared" si="20"/>
        <v>0</v>
      </c>
      <c r="AE91" s="510">
        <f t="shared" si="20"/>
        <v>0</v>
      </c>
      <c r="AF91" s="510">
        <f t="shared" si="20"/>
        <v>0</v>
      </c>
      <c r="AG91" s="510">
        <f t="shared" si="20"/>
        <v>0</v>
      </c>
      <c r="AH91" s="510">
        <f t="shared" si="20"/>
        <v>0</v>
      </c>
      <c r="AI91" s="510">
        <f t="shared" si="20"/>
        <v>0</v>
      </c>
      <c r="AJ91" s="510">
        <f t="shared" si="20"/>
        <v>0</v>
      </c>
      <c r="AK91" s="510">
        <f t="shared" si="20"/>
        <v>0</v>
      </c>
      <c r="AL91" s="510">
        <f t="shared" si="20"/>
        <v>0</v>
      </c>
      <c r="AM91" s="510">
        <f t="shared" si="20"/>
        <v>0</v>
      </c>
      <c r="AN91" s="510">
        <f t="shared" si="20"/>
        <v>0</v>
      </c>
      <c r="AO91" s="510">
        <f t="shared" si="20"/>
        <v>0</v>
      </c>
      <c r="AP91" s="510">
        <f t="shared" si="20"/>
        <v>0</v>
      </c>
      <c r="AQ91" s="510">
        <f t="shared" si="20"/>
        <v>0</v>
      </c>
      <c r="AR91" s="510">
        <f t="shared" si="20"/>
        <v>0</v>
      </c>
      <c r="AS91" s="510">
        <f t="shared" si="20"/>
        <v>0</v>
      </c>
      <c r="AT91" s="510">
        <f t="shared" si="20"/>
        <v>0</v>
      </c>
      <c r="AU91" s="510">
        <f t="shared" si="20"/>
        <v>0</v>
      </c>
      <c r="AV91" s="510">
        <f t="shared" si="20"/>
        <v>0</v>
      </c>
      <c r="AW91" s="510">
        <f t="shared" si="20"/>
        <v>0</v>
      </c>
      <c r="AX91" s="510">
        <f t="shared" si="20"/>
        <v>0</v>
      </c>
      <c r="AY91" s="510">
        <f t="shared" si="20"/>
        <v>0</v>
      </c>
      <c r="AZ91" s="510">
        <f t="shared" si="20"/>
        <v>0</v>
      </c>
      <c r="BA91" s="510">
        <f t="shared" si="20"/>
        <v>0</v>
      </c>
      <c r="BB91" s="510">
        <f t="shared" si="20"/>
        <v>0</v>
      </c>
      <c r="BC91" s="510">
        <f t="shared" si="20"/>
        <v>0</v>
      </c>
      <c r="BD91" s="510">
        <f t="shared" si="20"/>
        <v>0</v>
      </c>
      <c r="BE91" s="510">
        <f t="shared" si="20"/>
        <v>0</v>
      </c>
      <c r="BF91" s="510">
        <f t="shared" si="20"/>
        <v>0</v>
      </c>
      <c r="BG91" s="510">
        <f t="shared" si="20"/>
        <v>0</v>
      </c>
      <c r="BH91" s="510">
        <f t="shared" si="20"/>
        <v>0</v>
      </c>
      <c r="BI91" s="510">
        <f t="shared" si="20"/>
        <v>0</v>
      </c>
      <c r="BJ91" s="511">
        <f t="shared" si="20"/>
        <v>0</v>
      </c>
    </row>
    <row r="92" spans="1:62">
      <c r="A92" s="707"/>
      <c r="B92" s="508">
        <f t="shared" si="2"/>
        <v>0</v>
      </c>
      <c r="C92" s="509">
        <f t="shared" ref="C92:BJ92" si="21">C38*$B38</f>
        <v>0</v>
      </c>
      <c r="D92" s="510">
        <f t="shared" si="21"/>
        <v>0</v>
      </c>
      <c r="E92" s="510">
        <f t="shared" si="21"/>
        <v>0</v>
      </c>
      <c r="F92" s="510">
        <f t="shared" si="21"/>
        <v>0</v>
      </c>
      <c r="G92" s="510">
        <f t="shared" si="21"/>
        <v>0</v>
      </c>
      <c r="H92" s="510">
        <f t="shared" si="21"/>
        <v>0</v>
      </c>
      <c r="I92" s="510">
        <f t="shared" si="21"/>
        <v>0</v>
      </c>
      <c r="J92" s="510">
        <f t="shared" si="21"/>
        <v>0</v>
      </c>
      <c r="K92" s="510">
        <f t="shared" si="21"/>
        <v>0</v>
      </c>
      <c r="L92" s="510">
        <f t="shared" si="21"/>
        <v>0</v>
      </c>
      <c r="M92" s="510">
        <f t="shared" si="21"/>
        <v>0</v>
      </c>
      <c r="N92" s="510">
        <f t="shared" si="21"/>
        <v>0</v>
      </c>
      <c r="O92" s="510">
        <f t="shared" si="21"/>
        <v>0</v>
      </c>
      <c r="P92" s="510">
        <f t="shared" si="21"/>
        <v>0</v>
      </c>
      <c r="Q92" s="510">
        <f t="shared" si="21"/>
        <v>0</v>
      </c>
      <c r="R92" s="510">
        <f t="shared" si="21"/>
        <v>0</v>
      </c>
      <c r="S92" s="510">
        <f t="shared" si="21"/>
        <v>0</v>
      </c>
      <c r="T92" s="510">
        <f t="shared" si="21"/>
        <v>0</v>
      </c>
      <c r="U92" s="510">
        <f t="shared" si="21"/>
        <v>0</v>
      </c>
      <c r="V92" s="510">
        <f t="shared" si="21"/>
        <v>0</v>
      </c>
      <c r="W92" s="510">
        <f t="shared" si="21"/>
        <v>0</v>
      </c>
      <c r="X92" s="510">
        <f t="shared" si="21"/>
        <v>0</v>
      </c>
      <c r="Y92" s="510">
        <f t="shared" si="21"/>
        <v>0</v>
      </c>
      <c r="Z92" s="510">
        <f t="shared" si="21"/>
        <v>0</v>
      </c>
      <c r="AA92" s="510">
        <f t="shared" si="21"/>
        <v>0</v>
      </c>
      <c r="AB92" s="510">
        <f t="shared" si="21"/>
        <v>0</v>
      </c>
      <c r="AC92" s="510">
        <f t="shared" si="21"/>
        <v>0</v>
      </c>
      <c r="AD92" s="510">
        <f t="shared" si="21"/>
        <v>0</v>
      </c>
      <c r="AE92" s="510">
        <f t="shared" si="21"/>
        <v>0</v>
      </c>
      <c r="AF92" s="510">
        <f t="shared" si="21"/>
        <v>0</v>
      </c>
      <c r="AG92" s="510">
        <f t="shared" si="21"/>
        <v>0</v>
      </c>
      <c r="AH92" s="510">
        <f t="shared" si="21"/>
        <v>0</v>
      </c>
      <c r="AI92" s="510">
        <f t="shared" si="21"/>
        <v>0</v>
      </c>
      <c r="AJ92" s="510">
        <f t="shared" si="21"/>
        <v>0</v>
      </c>
      <c r="AK92" s="510">
        <f t="shared" si="21"/>
        <v>0</v>
      </c>
      <c r="AL92" s="510">
        <f t="shared" si="21"/>
        <v>0</v>
      </c>
      <c r="AM92" s="510">
        <f t="shared" si="21"/>
        <v>0</v>
      </c>
      <c r="AN92" s="510">
        <f t="shared" si="21"/>
        <v>0</v>
      </c>
      <c r="AO92" s="510">
        <f t="shared" si="21"/>
        <v>0</v>
      </c>
      <c r="AP92" s="510">
        <f t="shared" si="21"/>
        <v>0</v>
      </c>
      <c r="AQ92" s="510">
        <f t="shared" si="21"/>
        <v>0</v>
      </c>
      <c r="AR92" s="510">
        <f t="shared" si="21"/>
        <v>0</v>
      </c>
      <c r="AS92" s="510">
        <f t="shared" si="21"/>
        <v>0</v>
      </c>
      <c r="AT92" s="510">
        <f t="shared" si="21"/>
        <v>0</v>
      </c>
      <c r="AU92" s="510">
        <f t="shared" si="21"/>
        <v>0</v>
      </c>
      <c r="AV92" s="510">
        <f t="shared" si="21"/>
        <v>0</v>
      </c>
      <c r="AW92" s="510">
        <f t="shared" si="21"/>
        <v>0</v>
      </c>
      <c r="AX92" s="510">
        <f t="shared" si="21"/>
        <v>0</v>
      </c>
      <c r="AY92" s="510">
        <f t="shared" si="21"/>
        <v>0</v>
      </c>
      <c r="AZ92" s="510">
        <f t="shared" si="21"/>
        <v>0</v>
      </c>
      <c r="BA92" s="510">
        <f t="shared" si="21"/>
        <v>0</v>
      </c>
      <c r="BB92" s="510">
        <f t="shared" si="21"/>
        <v>0</v>
      </c>
      <c r="BC92" s="510">
        <f t="shared" si="21"/>
        <v>0</v>
      </c>
      <c r="BD92" s="510">
        <f t="shared" si="21"/>
        <v>0</v>
      </c>
      <c r="BE92" s="510">
        <f t="shared" si="21"/>
        <v>0</v>
      </c>
      <c r="BF92" s="510">
        <f t="shared" si="21"/>
        <v>0</v>
      </c>
      <c r="BG92" s="510">
        <f t="shared" si="21"/>
        <v>0</v>
      </c>
      <c r="BH92" s="510">
        <f t="shared" si="21"/>
        <v>0</v>
      </c>
      <c r="BI92" s="510">
        <f t="shared" si="21"/>
        <v>0</v>
      </c>
      <c r="BJ92" s="511">
        <f t="shared" si="21"/>
        <v>0</v>
      </c>
    </row>
    <row r="93" spans="1:62">
      <c r="A93" s="707"/>
      <c r="B93" s="508">
        <f t="shared" si="2"/>
        <v>0</v>
      </c>
      <c r="C93" s="509">
        <f t="shared" ref="C93:BJ93" si="22">C39*$B39</f>
        <v>0</v>
      </c>
      <c r="D93" s="510">
        <f t="shared" si="22"/>
        <v>0</v>
      </c>
      <c r="E93" s="510">
        <f t="shared" si="22"/>
        <v>0</v>
      </c>
      <c r="F93" s="510">
        <f t="shared" si="22"/>
        <v>0</v>
      </c>
      <c r="G93" s="510">
        <f t="shared" si="22"/>
        <v>0</v>
      </c>
      <c r="H93" s="510">
        <f t="shared" si="22"/>
        <v>0</v>
      </c>
      <c r="I93" s="510">
        <f t="shared" si="22"/>
        <v>0</v>
      </c>
      <c r="J93" s="510">
        <f t="shared" si="22"/>
        <v>0</v>
      </c>
      <c r="K93" s="510">
        <f t="shared" si="22"/>
        <v>0</v>
      </c>
      <c r="L93" s="510">
        <f t="shared" si="22"/>
        <v>0</v>
      </c>
      <c r="M93" s="510">
        <f t="shared" si="22"/>
        <v>0</v>
      </c>
      <c r="N93" s="510">
        <f t="shared" si="22"/>
        <v>0</v>
      </c>
      <c r="O93" s="510">
        <f t="shared" si="22"/>
        <v>0</v>
      </c>
      <c r="P93" s="510">
        <f t="shared" si="22"/>
        <v>0</v>
      </c>
      <c r="Q93" s="510">
        <f t="shared" si="22"/>
        <v>0</v>
      </c>
      <c r="R93" s="510">
        <f t="shared" si="22"/>
        <v>0</v>
      </c>
      <c r="S93" s="510">
        <f t="shared" si="22"/>
        <v>0</v>
      </c>
      <c r="T93" s="510">
        <f t="shared" si="22"/>
        <v>0</v>
      </c>
      <c r="U93" s="510">
        <f t="shared" si="22"/>
        <v>0</v>
      </c>
      <c r="V93" s="510">
        <f t="shared" si="22"/>
        <v>0</v>
      </c>
      <c r="W93" s="510">
        <f t="shared" si="22"/>
        <v>0</v>
      </c>
      <c r="X93" s="510">
        <f t="shared" si="22"/>
        <v>0</v>
      </c>
      <c r="Y93" s="510">
        <f t="shared" si="22"/>
        <v>0</v>
      </c>
      <c r="Z93" s="510">
        <f t="shared" si="22"/>
        <v>0</v>
      </c>
      <c r="AA93" s="510">
        <f t="shared" si="22"/>
        <v>0</v>
      </c>
      <c r="AB93" s="510">
        <f t="shared" si="22"/>
        <v>0</v>
      </c>
      <c r="AC93" s="510">
        <f t="shared" si="22"/>
        <v>0</v>
      </c>
      <c r="AD93" s="510">
        <f t="shared" si="22"/>
        <v>0</v>
      </c>
      <c r="AE93" s="510">
        <f t="shared" si="22"/>
        <v>0</v>
      </c>
      <c r="AF93" s="510">
        <f t="shared" si="22"/>
        <v>0</v>
      </c>
      <c r="AG93" s="510">
        <f t="shared" si="22"/>
        <v>0</v>
      </c>
      <c r="AH93" s="510">
        <f t="shared" si="22"/>
        <v>0</v>
      </c>
      <c r="AI93" s="510">
        <f t="shared" si="22"/>
        <v>0</v>
      </c>
      <c r="AJ93" s="510">
        <f t="shared" si="22"/>
        <v>0</v>
      </c>
      <c r="AK93" s="510">
        <f t="shared" si="22"/>
        <v>0</v>
      </c>
      <c r="AL93" s="510">
        <f t="shared" si="22"/>
        <v>0</v>
      </c>
      <c r="AM93" s="510">
        <f t="shared" si="22"/>
        <v>0</v>
      </c>
      <c r="AN93" s="510">
        <f t="shared" si="22"/>
        <v>0</v>
      </c>
      <c r="AO93" s="510">
        <f t="shared" si="22"/>
        <v>0</v>
      </c>
      <c r="AP93" s="510">
        <f t="shared" si="22"/>
        <v>0</v>
      </c>
      <c r="AQ93" s="510">
        <f t="shared" si="22"/>
        <v>0</v>
      </c>
      <c r="AR93" s="510">
        <f t="shared" si="22"/>
        <v>0</v>
      </c>
      <c r="AS93" s="510">
        <f t="shared" si="22"/>
        <v>0</v>
      </c>
      <c r="AT93" s="510">
        <f t="shared" si="22"/>
        <v>0</v>
      </c>
      <c r="AU93" s="510">
        <f t="shared" si="22"/>
        <v>0</v>
      </c>
      <c r="AV93" s="510">
        <f t="shared" si="22"/>
        <v>0</v>
      </c>
      <c r="AW93" s="510">
        <f t="shared" si="22"/>
        <v>0</v>
      </c>
      <c r="AX93" s="510">
        <f t="shared" si="22"/>
        <v>0</v>
      </c>
      <c r="AY93" s="510">
        <f t="shared" si="22"/>
        <v>0</v>
      </c>
      <c r="AZ93" s="510">
        <f t="shared" si="22"/>
        <v>0</v>
      </c>
      <c r="BA93" s="510">
        <f t="shared" si="22"/>
        <v>0</v>
      </c>
      <c r="BB93" s="510">
        <f t="shared" si="22"/>
        <v>0</v>
      </c>
      <c r="BC93" s="510">
        <f t="shared" si="22"/>
        <v>0</v>
      </c>
      <c r="BD93" s="510">
        <f t="shared" si="22"/>
        <v>0</v>
      </c>
      <c r="BE93" s="510">
        <f t="shared" si="22"/>
        <v>0</v>
      </c>
      <c r="BF93" s="510">
        <f t="shared" si="22"/>
        <v>0</v>
      </c>
      <c r="BG93" s="510">
        <f t="shared" si="22"/>
        <v>0</v>
      </c>
      <c r="BH93" s="510">
        <f t="shared" si="22"/>
        <v>0</v>
      </c>
      <c r="BI93" s="510">
        <f t="shared" si="22"/>
        <v>0</v>
      </c>
      <c r="BJ93" s="511">
        <f t="shared" si="22"/>
        <v>0</v>
      </c>
    </row>
    <row r="94" spans="1:62">
      <c r="A94" s="707"/>
      <c r="B94" s="508">
        <f t="shared" si="2"/>
        <v>0</v>
      </c>
      <c r="C94" s="509">
        <f t="shared" ref="C94:BJ94" si="23">C40*$B40</f>
        <v>0</v>
      </c>
      <c r="D94" s="510">
        <f t="shared" si="23"/>
        <v>0</v>
      </c>
      <c r="E94" s="510">
        <f t="shared" si="23"/>
        <v>0</v>
      </c>
      <c r="F94" s="510">
        <f t="shared" si="23"/>
        <v>0</v>
      </c>
      <c r="G94" s="510">
        <f t="shared" si="23"/>
        <v>0</v>
      </c>
      <c r="H94" s="510">
        <f t="shared" si="23"/>
        <v>0</v>
      </c>
      <c r="I94" s="510">
        <f t="shared" si="23"/>
        <v>0</v>
      </c>
      <c r="J94" s="510">
        <f t="shared" si="23"/>
        <v>0</v>
      </c>
      <c r="K94" s="510">
        <f t="shared" si="23"/>
        <v>0</v>
      </c>
      <c r="L94" s="510">
        <f t="shared" si="23"/>
        <v>0</v>
      </c>
      <c r="M94" s="510">
        <f t="shared" si="23"/>
        <v>0</v>
      </c>
      <c r="N94" s="510">
        <f t="shared" si="23"/>
        <v>0</v>
      </c>
      <c r="O94" s="510">
        <f t="shared" si="23"/>
        <v>0</v>
      </c>
      <c r="P94" s="510">
        <f t="shared" si="23"/>
        <v>0</v>
      </c>
      <c r="Q94" s="510">
        <f t="shared" si="23"/>
        <v>0</v>
      </c>
      <c r="R94" s="510">
        <f t="shared" si="23"/>
        <v>0</v>
      </c>
      <c r="S94" s="510">
        <f t="shared" si="23"/>
        <v>0</v>
      </c>
      <c r="T94" s="510">
        <f t="shared" si="23"/>
        <v>0</v>
      </c>
      <c r="U94" s="510">
        <f t="shared" si="23"/>
        <v>0</v>
      </c>
      <c r="V94" s="510">
        <f t="shared" si="23"/>
        <v>0</v>
      </c>
      <c r="W94" s="510">
        <f t="shared" si="23"/>
        <v>0</v>
      </c>
      <c r="X94" s="510">
        <f t="shared" si="23"/>
        <v>0</v>
      </c>
      <c r="Y94" s="510">
        <f t="shared" si="23"/>
        <v>0</v>
      </c>
      <c r="Z94" s="510">
        <f t="shared" si="23"/>
        <v>0</v>
      </c>
      <c r="AA94" s="510">
        <f t="shared" si="23"/>
        <v>0</v>
      </c>
      <c r="AB94" s="510">
        <f t="shared" si="23"/>
        <v>0</v>
      </c>
      <c r="AC94" s="510">
        <f t="shared" si="23"/>
        <v>0</v>
      </c>
      <c r="AD94" s="510">
        <f t="shared" si="23"/>
        <v>0</v>
      </c>
      <c r="AE94" s="510">
        <f t="shared" si="23"/>
        <v>0</v>
      </c>
      <c r="AF94" s="510">
        <f t="shared" si="23"/>
        <v>0</v>
      </c>
      <c r="AG94" s="510">
        <f t="shared" si="23"/>
        <v>0</v>
      </c>
      <c r="AH94" s="510">
        <f t="shared" si="23"/>
        <v>0</v>
      </c>
      <c r="AI94" s="510">
        <f t="shared" si="23"/>
        <v>0</v>
      </c>
      <c r="AJ94" s="510">
        <f t="shared" si="23"/>
        <v>0</v>
      </c>
      <c r="AK94" s="510">
        <f t="shared" si="23"/>
        <v>0</v>
      </c>
      <c r="AL94" s="510">
        <f t="shared" si="23"/>
        <v>0</v>
      </c>
      <c r="AM94" s="510">
        <f t="shared" si="23"/>
        <v>0</v>
      </c>
      <c r="AN94" s="510">
        <f t="shared" si="23"/>
        <v>0</v>
      </c>
      <c r="AO94" s="510">
        <f t="shared" si="23"/>
        <v>0</v>
      </c>
      <c r="AP94" s="510">
        <f t="shared" si="23"/>
        <v>0</v>
      </c>
      <c r="AQ94" s="510">
        <f t="shared" si="23"/>
        <v>0</v>
      </c>
      <c r="AR94" s="510">
        <f t="shared" si="23"/>
        <v>0</v>
      </c>
      <c r="AS94" s="510">
        <f t="shared" si="23"/>
        <v>0</v>
      </c>
      <c r="AT94" s="510">
        <f t="shared" si="23"/>
        <v>0</v>
      </c>
      <c r="AU94" s="510">
        <f t="shared" si="23"/>
        <v>0</v>
      </c>
      <c r="AV94" s="510">
        <f t="shared" si="23"/>
        <v>0</v>
      </c>
      <c r="AW94" s="510">
        <f t="shared" si="23"/>
        <v>0</v>
      </c>
      <c r="AX94" s="510">
        <f t="shared" si="23"/>
        <v>0</v>
      </c>
      <c r="AY94" s="510">
        <f t="shared" si="23"/>
        <v>0</v>
      </c>
      <c r="AZ94" s="510">
        <f t="shared" si="23"/>
        <v>0</v>
      </c>
      <c r="BA94" s="510">
        <f t="shared" si="23"/>
        <v>0</v>
      </c>
      <c r="BB94" s="510">
        <f t="shared" si="23"/>
        <v>0</v>
      </c>
      <c r="BC94" s="510">
        <f t="shared" si="23"/>
        <v>0</v>
      </c>
      <c r="BD94" s="510">
        <f t="shared" si="23"/>
        <v>0</v>
      </c>
      <c r="BE94" s="510">
        <f t="shared" si="23"/>
        <v>0</v>
      </c>
      <c r="BF94" s="510">
        <f t="shared" si="23"/>
        <v>0</v>
      </c>
      <c r="BG94" s="510">
        <f t="shared" si="23"/>
        <v>0</v>
      </c>
      <c r="BH94" s="510">
        <f t="shared" si="23"/>
        <v>0</v>
      </c>
      <c r="BI94" s="510">
        <f t="shared" si="23"/>
        <v>0</v>
      </c>
      <c r="BJ94" s="511">
        <f t="shared" si="23"/>
        <v>0</v>
      </c>
    </row>
    <row r="95" spans="1:62">
      <c r="A95" s="707"/>
      <c r="B95" s="508">
        <f t="shared" si="2"/>
        <v>0</v>
      </c>
      <c r="C95" s="509">
        <f t="shared" ref="C95:BJ95" si="24">C41*$B41</f>
        <v>0</v>
      </c>
      <c r="D95" s="510">
        <f t="shared" si="24"/>
        <v>0</v>
      </c>
      <c r="E95" s="510">
        <f t="shared" si="24"/>
        <v>0</v>
      </c>
      <c r="F95" s="510">
        <f t="shared" si="24"/>
        <v>0</v>
      </c>
      <c r="G95" s="510">
        <f t="shared" si="24"/>
        <v>0</v>
      </c>
      <c r="H95" s="510">
        <f t="shared" si="24"/>
        <v>0</v>
      </c>
      <c r="I95" s="510">
        <f t="shared" si="24"/>
        <v>0</v>
      </c>
      <c r="J95" s="510">
        <f t="shared" si="24"/>
        <v>0</v>
      </c>
      <c r="K95" s="510">
        <f t="shared" si="24"/>
        <v>0</v>
      </c>
      <c r="L95" s="510">
        <f t="shared" si="24"/>
        <v>0</v>
      </c>
      <c r="M95" s="510">
        <f t="shared" si="24"/>
        <v>0</v>
      </c>
      <c r="N95" s="510">
        <f t="shared" si="24"/>
        <v>0</v>
      </c>
      <c r="O95" s="510">
        <f t="shared" si="24"/>
        <v>0</v>
      </c>
      <c r="P95" s="510">
        <f t="shared" si="24"/>
        <v>0</v>
      </c>
      <c r="Q95" s="510">
        <f t="shared" si="24"/>
        <v>0</v>
      </c>
      <c r="R95" s="510">
        <f t="shared" si="24"/>
        <v>0</v>
      </c>
      <c r="S95" s="510">
        <f t="shared" si="24"/>
        <v>0</v>
      </c>
      <c r="T95" s="510">
        <f t="shared" si="24"/>
        <v>0</v>
      </c>
      <c r="U95" s="510">
        <f t="shared" si="24"/>
        <v>0</v>
      </c>
      <c r="V95" s="510">
        <f t="shared" si="24"/>
        <v>0</v>
      </c>
      <c r="W95" s="510">
        <f t="shared" si="24"/>
        <v>0</v>
      </c>
      <c r="X95" s="510">
        <f t="shared" si="24"/>
        <v>0</v>
      </c>
      <c r="Y95" s="510">
        <f t="shared" si="24"/>
        <v>0</v>
      </c>
      <c r="Z95" s="510">
        <f t="shared" si="24"/>
        <v>0</v>
      </c>
      <c r="AA95" s="510">
        <f t="shared" si="24"/>
        <v>0</v>
      </c>
      <c r="AB95" s="510">
        <f t="shared" si="24"/>
        <v>0</v>
      </c>
      <c r="AC95" s="510">
        <f t="shared" si="24"/>
        <v>0</v>
      </c>
      <c r="AD95" s="510">
        <f t="shared" si="24"/>
        <v>0</v>
      </c>
      <c r="AE95" s="510">
        <f t="shared" si="24"/>
        <v>0</v>
      </c>
      <c r="AF95" s="510">
        <f t="shared" si="24"/>
        <v>0</v>
      </c>
      <c r="AG95" s="510">
        <f t="shared" si="24"/>
        <v>0</v>
      </c>
      <c r="AH95" s="510">
        <f t="shared" si="24"/>
        <v>0</v>
      </c>
      <c r="AI95" s="510">
        <f t="shared" si="24"/>
        <v>0</v>
      </c>
      <c r="AJ95" s="510">
        <f t="shared" si="24"/>
        <v>0</v>
      </c>
      <c r="AK95" s="510">
        <f t="shared" si="24"/>
        <v>0</v>
      </c>
      <c r="AL95" s="510">
        <f t="shared" si="24"/>
        <v>0</v>
      </c>
      <c r="AM95" s="510">
        <f t="shared" si="24"/>
        <v>0</v>
      </c>
      <c r="AN95" s="510">
        <f t="shared" si="24"/>
        <v>0</v>
      </c>
      <c r="AO95" s="510">
        <f t="shared" si="24"/>
        <v>0</v>
      </c>
      <c r="AP95" s="510">
        <f t="shared" si="24"/>
        <v>0</v>
      </c>
      <c r="AQ95" s="510">
        <f t="shared" si="24"/>
        <v>0</v>
      </c>
      <c r="AR95" s="510">
        <f t="shared" si="24"/>
        <v>0</v>
      </c>
      <c r="AS95" s="510">
        <f t="shared" si="24"/>
        <v>0</v>
      </c>
      <c r="AT95" s="510">
        <f t="shared" si="24"/>
        <v>0</v>
      </c>
      <c r="AU95" s="510">
        <f t="shared" si="24"/>
        <v>0</v>
      </c>
      <c r="AV95" s="510">
        <f t="shared" si="24"/>
        <v>0</v>
      </c>
      <c r="AW95" s="510">
        <f t="shared" si="24"/>
        <v>0</v>
      </c>
      <c r="AX95" s="510">
        <f t="shared" si="24"/>
        <v>0</v>
      </c>
      <c r="AY95" s="510">
        <f t="shared" si="24"/>
        <v>0</v>
      </c>
      <c r="AZ95" s="510">
        <f t="shared" si="24"/>
        <v>0</v>
      </c>
      <c r="BA95" s="510">
        <f t="shared" si="24"/>
        <v>0</v>
      </c>
      <c r="BB95" s="510">
        <f t="shared" si="24"/>
        <v>0</v>
      </c>
      <c r="BC95" s="510">
        <f t="shared" si="24"/>
        <v>0</v>
      </c>
      <c r="BD95" s="510">
        <f t="shared" si="24"/>
        <v>0</v>
      </c>
      <c r="BE95" s="510">
        <f t="shared" si="24"/>
        <v>0</v>
      </c>
      <c r="BF95" s="510">
        <f t="shared" si="24"/>
        <v>0</v>
      </c>
      <c r="BG95" s="510">
        <f t="shared" si="24"/>
        <v>0</v>
      </c>
      <c r="BH95" s="510">
        <f t="shared" si="24"/>
        <v>0</v>
      </c>
      <c r="BI95" s="510">
        <f t="shared" si="24"/>
        <v>0</v>
      </c>
      <c r="BJ95" s="511">
        <f t="shared" si="24"/>
        <v>0</v>
      </c>
    </row>
    <row r="96" spans="1:62">
      <c r="A96" s="707"/>
      <c r="B96" s="508">
        <f t="shared" si="2"/>
        <v>0</v>
      </c>
      <c r="C96" s="509">
        <f t="shared" ref="C96:BJ96" si="25">C42*$B42</f>
        <v>0</v>
      </c>
      <c r="D96" s="510">
        <f t="shared" si="25"/>
        <v>0</v>
      </c>
      <c r="E96" s="510">
        <f t="shared" si="25"/>
        <v>0</v>
      </c>
      <c r="F96" s="510">
        <f t="shared" si="25"/>
        <v>0</v>
      </c>
      <c r="G96" s="510">
        <f t="shared" si="25"/>
        <v>0</v>
      </c>
      <c r="H96" s="510">
        <f t="shared" si="25"/>
        <v>0</v>
      </c>
      <c r="I96" s="510">
        <f t="shared" si="25"/>
        <v>0</v>
      </c>
      <c r="J96" s="510">
        <f t="shared" si="25"/>
        <v>0</v>
      </c>
      <c r="K96" s="510">
        <f t="shared" si="25"/>
        <v>0</v>
      </c>
      <c r="L96" s="510">
        <f t="shared" si="25"/>
        <v>0</v>
      </c>
      <c r="M96" s="510">
        <f t="shared" si="25"/>
        <v>0</v>
      </c>
      <c r="N96" s="510">
        <f t="shared" si="25"/>
        <v>0</v>
      </c>
      <c r="O96" s="510">
        <f t="shared" si="25"/>
        <v>0</v>
      </c>
      <c r="P96" s="510">
        <f t="shared" si="25"/>
        <v>0</v>
      </c>
      <c r="Q96" s="510">
        <f t="shared" si="25"/>
        <v>0</v>
      </c>
      <c r="R96" s="510">
        <f t="shared" si="25"/>
        <v>0</v>
      </c>
      <c r="S96" s="510">
        <f t="shared" si="25"/>
        <v>0</v>
      </c>
      <c r="T96" s="510">
        <f t="shared" si="25"/>
        <v>0</v>
      </c>
      <c r="U96" s="510">
        <f t="shared" si="25"/>
        <v>0</v>
      </c>
      <c r="V96" s="510">
        <f t="shared" si="25"/>
        <v>0</v>
      </c>
      <c r="W96" s="510">
        <f t="shared" si="25"/>
        <v>0</v>
      </c>
      <c r="X96" s="510">
        <f t="shared" si="25"/>
        <v>0</v>
      </c>
      <c r="Y96" s="510">
        <f t="shared" si="25"/>
        <v>0</v>
      </c>
      <c r="Z96" s="510">
        <f t="shared" si="25"/>
        <v>0</v>
      </c>
      <c r="AA96" s="510">
        <f t="shared" si="25"/>
        <v>0</v>
      </c>
      <c r="AB96" s="510">
        <f t="shared" si="25"/>
        <v>0</v>
      </c>
      <c r="AC96" s="510">
        <f t="shared" si="25"/>
        <v>0</v>
      </c>
      <c r="AD96" s="510">
        <f t="shared" si="25"/>
        <v>0</v>
      </c>
      <c r="AE96" s="510">
        <f t="shared" si="25"/>
        <v>0</v>
      </c>
      <c r="AF96" s="510">
        <f t="shared" si="25"/>
        <v>0</v>
      </c>
      <c r="AG96" s="510">
        <f t="shared" si="25"/>
        <v>0</v>
      </c>
      <c r="AH96" s="510">
        <f t="shared" si="25"/>
        <v>0</v>
      </c>
      <c r="AI96" s="510">
        <f t="shared" si="25"/>
        <v>0</v>
      </c>
      <c r="AJ96" s="510">
        <f t="shared" si="25"/>
        <v>0</v>
      </c>
      <c r="AK96" s="510">
        <f t="shared" si="25"/>
        <v>0</v>
      </c>
      <c r="AL96" s="510">
        <f t="shared" si="25"/>
        <v>0</v>
      </c>
      <c r="AM96" s="510">
        <f t="shared" si="25"/>
        <v>0</v>
      </c>
      <c r="AN96" s="510">
        <f t="shared" si="25"/>
        <v>0</v>
      </c>
      <c r="AO96" s="510">
        <f t="shared" si="25"/>
        <v>0</v>
      </c>
      <c r="AP96" s="510">
        <f t="shared" si="25"/>
        <v>0</v>
      </c>
      <c r="AQ96" s="510">
        <f t="shared" si="25"/>
        <v>0</v>
      </c>
      <c r="AR96" s="510">
        <f t="shared" si="25"/>
        <v>0</v>
      </c>
      <c r="AS96" s="510">
        <f t="shared" si="25"/>
        <v>0</v>
      </c>
      <c r="AT96" s="510">
        <f t="shared" si="25"/>
        <v>0</v>
      </c>
      <c r="AU96" s="510">
        <f t="shared" si="25"/>
        <v>0</v>
      </c>
      <c r="AV96" s="510">
        <f t="shared" si="25"/>
        <v>0</v>
      </c>
      <c r="AW96" s="510">
        <f t="shared" si="25"/>
        <v>0</v>
      </c>
      <c r="AX96" s="510">
        <f t="shared" si="25"/>
        <v>0</v>
      </c>
      <c r="AY96" s="510">
        <f t="shared" si="25"/>
        <v>0</v>
      </c>
      <c r="AZ96" s="510">
        <f t="shared" si="25"/>
        <v>0</v>
      </c>
      <c r="BA96" s="510">
        <f t="shared" si="25"/>
        <v>0</v>
      </c>
      <c r="BB96" s="510">
        <f t="shared" si="25"/>
        <v>0</v>
      </c>
      <c r="BC96" s="510">
        <f t="shared" si="25"/>
        <v>0</v>
      </c>
      <c r="BD96" s="510">
        <f t="shared" si="25"/>
        <v>0</v>
      </c>
      <c r="BE96" s="510">
        <f t="shared" si="25"/>
        <v>0</v>
      </c>
      <c r="BF96" s="510">
        <f t="shared" si="25"/>
        <v>0</v>
      </c>
      <c r="BG96" s="510">
        <f t="shared" si="25"/>
        <v>0</v>
      </c>
      <c r="BH96" s="510">
        <f t="shared" si="25"/>
        <v>0</v>
      </c>
      <c r="BI96" s="510">
        <f t="shared" si="25"/>
        <v>0</v>
      </c>
      <c r="BJ96" s="511">
        <f t="shared" si="25"/>
        <v>0</v>
      </c>
    </row>
    <row r="97" spans="1:62">
      <c r="A97" s="707"/>
      <c r="B97" s="508">
        <f t="shared" si="2"/>
        <v>0</v>
      </c>
      <c r="C97" s="509">
        <f t="shared" ref="C97:BJ97" si="26">C43*$B43</f>
        <v>0</v>
      </c>
      <c r="D97" s="510">
        <f t="shared" si="26"/>
        <v>0</v>
      </c>
      <c r="E97" s="510">
        <f t="shared" si="26"/>
        <v>0</v>
      </c>
      <c r="F97" s="510">
        <f t="shared" si="26"/>
        <v>0</v>
      </c>
      <c r="G97" s="510">
        <f t="shared" si="26"/>
        <v>0</v>
      </c>
      <c r="H97" s="510">
        <f t="shared" si="26"/>
        <v>0</v>
      </c>
      <c r="I97" s="510">
        <f t="shared" si="26"/>
        <v>0</v>
      </c>
      <c r="J97" s="510">
        <f t="shared" si="26"/>
        <v>0</v>
      </c>
      <c r="K97" s="510">
        <f t="shared" si="26"/>
        <v>0</v>
      </c>
      <c r="L97" s="510">
        <f t="shared" si="26"/>
        <v>0</v>
      </c>
      <c r="M97" s="510">
        <f t="shared" si="26"/>
        <v>0</v>
      </c>
      <c r="N97" s="510">
        <f t="shared" si="26"/>
        <v>0</v>
      </c>
      <c r="O97" s="510">
        <f t="shared" si="26"/>
        <v>0</v>
      </c>
      <c r="P97" s="510">
        <f t="shared" si="26"/>
        <v>0</v>
      </c>
      <c r="Q97" s="510">
        <f t="shared" si="26"/>
        <v>0</v>
      </c>
      <c r="R97" s="510">
        <f t="shared" si="26"/>
        <v>0</v>
      </c>
      <c r="S97" s="510">
        <f t="shared" si="26"/>
        <v>0</v>
      </c>
      <c r="T97" s="510">
        <f t="shared" si="26"/>
        <v>0</v>
      </c>
      <c r="U97" s="510">
        <f t="shared" si="26"/>
        <v>0</v>
      </c>
      <c r="V97" s="510">
        <f t="shared" si="26"/>
        <v>0</v>
      </c>
      <c r="W97" s="510">
        <f t="shared" si="26"/>
        <v>0</v>
      </c>
      <c r="X97" s="510">
        <f t="shared" si="26"/>
        <v>0</v>
      </c>
      <c r="Y97" s="510">
        <f t="shared" si="26"/>
        <v>0</v>
      </c>
      <c r="Z97" s="510">
        <f t="shared" si="26"/>
        <v>0</v>
      </c>
      <c r="AA97" s="510">
        <f t="shared" si="26"/>
        <v>0</v>
      </c>
      <c r="AB97" s="510">
        <f t="shared" si="26"/>
        <v>0</v>
      </c>
      <c r="AC97" s="510">
        <f t="shared" si="26"/>
        <v>0</v>
      </c>
      <c r="AD97" s="510">
        <f t="shared" si="26"/>
        <v>0</v>
      </c>
      <c r="AE97" s="510">
        <f t="shared" si="26"/>
        <v>0</v>
      </c>
      <c r="AF97" s="510">
        <f t="shared" si="26"/>
        <v>0</v>
      </c>
      <c r="AG97" s="510">
        <f t="shared" si="26"/>
        <v>0</v>
      </c>
      <c r="AH97" s="510">
        <f t="shared" si="26"/>
        <v>0</v>
      </c>
      <c r="AI97" s="510">
        <f t="shared" si="26"/>
        <v>0</v>
      </c>
      <c r="AJ97" s="510">
        <f t="shared" si="26"/>
        <v>0</v>
      </c>
      <c r="AK97" s="510">
        <f t="shared" si="26"/>
        <v>0</v>
      </c>
      <c r="AL97" s="510">
        <f t="shared" si="26"/>
        <v>0</v>
      </c>
      <c r="AM97" s="510">
        <f t="shared" si="26"/>
        <v>0</v>
      </c>
      <c r="AN97" s="510">
        <f t="shared" si="26"/>
        <v>0</v>
      </c>
      <c r="AO97" s="510">
        <f t="shared" si="26"/>
        <v>0</v>
      </c>
      <c r="AP97" s="510">
        <f t="shared" si="26"/>
        <v>0</v>
      </c>
      <c r="AQ97" s="510">
        <f t="shared" si="26"/>
        <v>0</v>
      </c>
      <c r="AR97" s="510">
        <f t="shared" si="26"/>
        <v>0</v>
      </c>
      <c r="AS97" s="510">
        <f t="shared" si="26"/>
        <v>0</v>
      </c>
      <c r="AT97" s="510">
        <f t="shared" si="26"/>
        <v>0</v>
      </c>
      <c r="AU97" s="510">
        <f t="shared" si="26"/>
        <v>0</v>
      </c>
      <c r="AV97" s="510">
        <f t="shared" si="26"/>
        <v>0</v>
      </c>
      <c r="AW97" s="510">
        <f t="shared" si="26"/>
        <v>0</v>
      </c>
      <c r="AX97" s="510">
        <f t="shared" si="26"/>
        <v>0</v>
      </c>
      <c r="AY97" s="510">
        <f t="shared" si="26"/>
        <v>0</v>
      </c>
      <c r="AZ97" s="510">
        <f t="shared" si="26"/>
        <v>0</v>
      </c>
      <c r="BA97" s="510">
        <f t="shared" si="26"/>
        <v>0</v>
      </c>
      <c r="BB97" s="510">
        <f t="shared" si="26"/>
        <v>0</v>
      </c>
      <c r="BC97" s="510">
        <f t="shared" si="26"/>
        <v>0</v>
      </c>
      <c r="BD97" s="510">
        <f t="shared" si="26"/>
        <v>0</v>
      </c>
      <c r="BE97" s="510">
        <f t="shared" si="26"/>
        <v>0</v>
      </c>
      <c r="BF97" s="510">
        <f t="shared" si="26"/>
        <v>0</v>
      </c>
      <c r="BG97" s="510">
        <f t="shared" si="26"/>
        <v>0</v>
      </c>
      <c r="BH97" s="510">
        <f t="shared" si="26"/>
        <v>0</v>
      </c>
      <c r="BI97" s="510">
        <f t="shared" si="26"/>
        <v>0</v>
      </c>
      <c r="BJ97" s="511">
        <f t="shared" si="26"/>
        <v>0</v>
      </c>
    </row>
    <row r="98" spans="1:62">
      <c r="A98" s="707"/>
      <c r="B98" s="508">
        <f t="shared" si="2"/>
        <v>0</v>
      </c>
      <c r="C98" s="509">
        <f t="shared" ref="C98:BJ98" si="27">C44*$B44</f>
        <v>0</v>
      </c>
      <c r="D98" s="510">
        <f t="shared" si="27"/>
        <v>0</v>
      </c>
      <c r="E98" s="510">
        <f t="shared" si="27"/>
        <v>0</v>
      </c>
      <c r="F98" s="510">
        <f t="shared" si="27"/>
        <v>0</v>
      </c>
      <c r="G98" s="510">
        <f t="shared" si="27"/>
        <v>0</v>
      </c>
      <c r="H98" s="510">
        <f t="shared" si="27"/>
        <v>0</v>
      </c>
      <c r="I98" s="510">
        <f t="shared" si="27"/>
        <v>0</v>
      </c>
      <c r="J98" s="510">
        <f t="shared" si="27"/>
        <v>0</v>
      </c>
      <c r="K98" s="510">
        <f t="shared" si="27"/>
        <v>0</v>
      </c>
      <c r="L98" s="510">
        <f t="shared" si="27"/>
        <v>0</v>
      </c>
      <c r="M98" s="510">
        <f t="shared" si="27"/>
        <v>0</v>
      </c>
      <c r="N98" s="510">
        <f t="shared" si="27"/>
        <v>0</v>
      </c>
      <c r="O98" s="510">
        <f t="shared" si="27"/>
        <v>0</v>
      </c>
      <c r="P98" s="510">
        <f t="shared" si="27"/>
        <v>0</v>
      </c>
      <c r="Q98" s="510">
        <f t="shared" si="27"/>
        <v>0</v>
      </c>
      <c r="R98" s="510">
        <f t="shared" si="27"/>
        <v>0</v>
      </c>
      <c r="S98" s="510">
        <f t="shared" si="27"/>
        <v>0</v>
      </c>
      <c r="T98" s="510">
        <f t="shared" si="27"/>
        <v>0</v>
      </c>
      <c r="U98" s="510">
        <f t="shared" si="27"/>
        <v>0</v>
      </c>
      <c r="V98" s="510">
        <f t="shared" si="27"/>
        <v>0</v>
      </c>
      <c r="W98" s="510">
        <f t="shared" si="27"/>
        <v>0</v>
      </c>
      <c r="X98" s="510">
        <f t="shared" si="27"/>
        <v>0</v>
      </c>
      <c r="Y98" s="510">
        <f t="shared" si="27"/>
        <v>0</v>
      </c>
      <c r="Z98" s="510">
        <f t="shared" si="27"/>
        <v>0</v>
      </c>
      <c r="AA98" s="510">
        <f t="shared" si="27"/>
        <v>0</v>
      </c>
      <c r="AB98" s="510">
        <f t="shared" si="27"/>
        <v>0</v>
      </c>
      <c r="AC98" s="510">
        <f t="shared" si="27"/>
        <v>0</v>
      </c>
      <c r="AD98" s="510">
        <f t="shared" si="27"/>
        <v>0</v>
      </c>
      <c r="AE98" s="510">
        <f t="shared" si="27"/>
        <v>0</v>
      </c>
      <c r="AF98" s="510">
        <f t="shared" si="27"/>
        <v>0</v>
      </c>
      <c r="AG98" s="510">
        <f t="shared" si="27"/>
        <v>0</v>
      </c>
      <c r="AH98" s="510">
        <f t="shared" si="27"/>
        <v>0</v>
      </c>
      <c r="AI98" s="510">
        <f t="shared" si="27"/>
        <v>0</v>
      </c>
      <c r="AJ98" s="510">
        <f t="shared" si="27"/>
        <v>0</v>
      </c>
      <c r="AK98" s="510">
        <f t="shared" si="27"/>
        <v>0</v>
      </c>
      <c r="AL98" s="510">
        <f t="shared" si="27"/>
        <v>0</v>
      </c>
      <c r="AM98" s="510">
        <f t="shared" si="27"/>
        <v>0</v>
      </c>
      <c r="AN98" s="510">
        <f t="shared" si="27"/>
        <v>0</v>
      </c>
      <c r="AO98" s="510">
        <f t="shared" si="27"/>
        <v>0</v>
      </c>
      <c r="AP98" s="510">
        <f t="shared" si="27"/>
        <v>0</v>
      </c>
      <c r="AQ98" s="510">
        <f t="shared" si="27"/>
        <v>0</v>
      </c>
      <c r="AR98" s="510">
        <f t="shared" si="27"/>
        <v>0</v>
      </c>
      <c r="AS98" s="510">
        <f t="shared" si="27"/>
        <v>0</v>
      </c>
      <c r="AT98" s="510">
        <f t="shared" si="27"/>
        <v>0</v>
      </c>
      <c r="AU98" s="510">
        <f t="shared" si="27"/>
        <v>0</v>
      </c>
      <c r="AV98" s="510">
        <f t="shared" si="27"/>
        <v>0</v>
      </c>
      <c r="AW98" s="510">
        <f t="shared" si="27"/>
        <v>0</v>
      </c>
      <c r="AX98" s="510">
        <f t="shared" si="27"/>
        <v>0</v>
      </c>
      <c r="AY98" s="510">
        <f t="shared" si="27"/>
        <v>0</v>
      </c>
      <c r="AZ98" s="510">
        <f t="shared" si="27"/>
        <v>0</v>
      </c>
      <c r="BA98" s="510">
        <f t="shared" si="27"/>
        <v>0</v>
      </c>
      <c r="BB98" s="510">
        <f t="shared" si="27"/>
        <v>0</v>
      </c>
      <c r="BC98" s="510">
        <f t="shared" si="27"/>
        <v>0</v>
      </c>
      <c r="BD98" s="510">
        <f t="shared" si="27"/>
        <v>0</v>
      </c>
      <c r="BE98" s="510">
        <f t="shared" si="27"/>
        <v>0</v>
      </c>
      <c r="BF98" s="510">
        <f t="shared" si="27"/>
        <v>0</v>
      </c>
      <c r="BG98" s="510">
        <f t="shared" si="27"/>
        <v>0</v>
      </c>
      <c r="BH98" s="510">
        <f t="shared" si="27"/>
        <v>0</v>
      </c>
      <c r="BI98" s="510">
        <f t="shared" si="27"/>
        <v>0</v>
      </c>
      <c r="BJ98" s="511">
        <f t="shared" si="27"/>
        <v>0</v>
      </c>
    </row>
    <row r="99" spans="1:62">
      <c r="A99" s="707"/>
      <c r="B99" s="508">
        <f t="shared" si="2"/>
        <v>0</v>
      </c>
      <c r="C99" s="509">
        <f t="shared" ref="C99:BJ99" si="28">C45*$B45</f>
        <v>0</v>
      </c>
      <c r="D99" s="510">
        <f t="shared" si="28"/>
        <v>0</v>
      </c>
      <c r="E99" s="510">
        <f t="shared" si="28"/>
        <v>0</v>
      </c>
      <c r="F99" s="510">
        <f t="shared" si="28"/>
        <v>0</v>
      </c>
      <c r="G99" s="510">
        <f t="shared" si="28"/>
        <v>0</v>
      </c>
      <c r="H99" s="510">
        <f t="shared" si="28"/>
        <v>0</v>
      </c>
      <c r="I99" s="510">
        <f t="shared" si="28"/>
        <v>0</v>
      </c>
      <c r="J99" s="510">
        <f t="shared" si="28"/>
        <v>0</v>
      </c>
      <c r="K99" s="510">
        <f t="shared" si="28"/>
        <v>0</v>
      </c>
      <c r="L99" s="510">
        <f t="shared" si="28"/>
        <v>0</v>
      </c>
      <c r="M99" s="510">
        <f t="shared" si="28"/>
        <v>0</v>
      </c>
      <c r="N99" s="510">
        <f t="shared" si="28"/>
        <v>0</v>
      </c>
      <c r="O99" s="510">
        <f t="shared" si="28"/>
        <v>0</v>
      </c>
      <c r="P99" s="510">
        <f t="shared" si="28"/>
        <v>0</v>
      </c>
      <c r="Q99" s="510">
        <f t="shared" si="28"/>
        <v>0</v>
      </c>
      <c r="R99" s="510">
        <f t="shared" si="28"/>
        <v>0</v>
      </c>
      <c r="S99" s="510">
        <f t="shared" si="28"/>
        <v>0</v>
      </c>
      <c r="T99" s="510">
        <f t="shared" si="28"/>
        <v>0</v>
      </c>
      <c r="U99" s="510">
        <f t="shared" si="28"/>
        <v>0</v>
      </c>
      <c r="V99" s="510">
        <f t="shared" si="28"/>
        <v>0</v>
      </c>
      <c r="W99" s="510">
        <f t="shared" si="28"/>
        <v>0</v>
      </c>
      <c r="X99" s="510">
        <f t="shared" si="28"/>
        <v>0</v>
      </c>
      <c r="Y99" s="510">
        <f t="shared" si="28"/>
        <v>0</v>
      </c>
      <c r="Z99" s="510">
        <f t="shared" si="28"/>
        <v>0</v>
      </c>
      <c r="AA99" s="510">
        <f t="shared" si="28"/>
        <v>0</v>
      </c>
      <c r="AB99" s="510">
        <f t="shared" si="28"/>
        <v>0</v>
      </c>
      <c r="AC99" s="510">
        <f t="shared" si="28"/>
        <v>0</v>
      </c>
      <c r="AD99" s="510">
        <f t="shared" si="28"/>
        <v>0</v>
      </c>
      <c r="AE99" s="510">
        <f t="shared" si="28"/>
        <v>0</v>
      </c>
      <c r="AF99" s="510">
        <f t="shared" si="28"/>
        <v>0</v>
      </c>
      <c r="AG99" s="510">
        <f t="shared" si="28"/>
        <v>0</v>
      </c>
      <c r="AH99" s="510">
        <f t="shared" si="28"/>
        <v>0</v>
      </c>
      <c r="AI99" s="510">
        <f t="shared" si="28"/>
        <v>0</v>
      </c>
      <c r="AJ99" s="510">
        <f t="shared" si="28"/>
        <v>0</v>
      </c>
      <c r="AK99" s="510">
        <f t="shared" si="28"/>
        <v>0</v>
      </c>
      <c r="AL99" s="510">
        <f t="shared" si="28"/>
        <v>0</v>
      </c>
      <c r="AM99" s="510">
        <f t="shared" si="28"/>
        <v>0</v>
      </c>
      <c r="AN99" s="510">
        <f t="shared" si="28"/>
        <v>0</v>
      </c>
      <c r="AO99" s="510">
        <f t="shared" si="28"/>
        <v>0</v>
      </c>
      <c r="AP99" s="510">
        <f t="shared" si="28"/>
        <v>0</v>
      </c>
      <c r="AQ99" s="510">
        <f t="shared" si="28"/>
        <v>0</v>
      </c>
      <c r="AR99" s="510">
        <f t="shared" si="28"/>
        <v>0</v>
      </c>
      <c r="AS99" s="510">
        <f t="shared" si="28"/>
        <v>0</v>
      </c>
      <c r="AT99" s="510">
        <f t="shared" si="28"/>
        <v>0</v>
      </c>
      <c r="AU99" s="510">
        <f t="shared" si="28"/>
        <v>0</v>
      </c>
      <c r="AV99" s="510">
        <f t="shared" si="28"/>
        <v>0</v>
      </c>
      <c r="AW99" s="510">
        <f t="shared" si="28"/>
        <v>0</v>
      </c>
      <c r="AX99" s="510">
        <f t="shared" si="28"/>
        <v>0</v>
      </c>
      <c r="AY99" s="510">
        <f t="shared" si="28"/>
        <v>0</v>
      </c>
      <c r="AZ99" s="510">
        <f t="shared" si="28"/>
        <v>0</v>
      </c>
      <c r="BA99" s="510">
        <f t="shared" si="28"/>
        <v>0</v>
      </c>
      <c r="BB99" s="510">
        <f t="shared" si="28"/>
        <v>0</v>
      </c>
      <c r="BC99" s="510">
        <f t="shared" si="28"/>
        <v>0</v>
      </c>
      <c r="BD99" s="510">
        <f t="shared" si="28"/>
        <v>0</v>
      </c>
      <c r="BE99" s="510">
        <f t="shared" si="28"/>
        <v>0</v>
      </c>
      <c r="BF99" s="510">
        <f t="shared" si="28"/>
        <v>0</v>
      </c>
      <c r="BG99" s="510">
        <f t="shared" si="28"/>
        <v>0</v>
      </c>
      <c r="BH99" s="510">
        <f t="shared" si="28"/>
        <v>0</v>
      </c>
      <c r="BI99" s="510">
        <f t="shared" si="28"/>
        <v>0</v>
      </c>
      <c r="BJ99" s="511">
        <f t="shared" si="28"/>
        <v>0</v>
      </c>
    </row>
    <row r="100" spans="1:62">
      <c r="A100" s="707"/>
      <c r="B100" s="508">
        <f t="shared" si="2"/>
        <v>0</v>
      </c>
      <c r="C100" s="509">
        <f t="shared" ref="C100:BJ100" si="29">C46*$B46</f>
        <v>0</v>
      </c>
      <c r="D100" s="510">
        <f t="shared" si="29"/>
        <v>0</v>
      </c>
      <c r="E100" s="510">
        <f t="shared" si="29"/>
        <v>0</v>
      </c>
      <c r="F100" s="510">
        <f t="shared" si="29"/>
        <v>0</v>
      </c>
      <c r="G100" s="510">
        <f t="shared" si="29"/>
        <v>0</v>
      </c>
      <c r="H100" s="510">
        <f t="shared" si="29"/>
        <v>0</v>
      </c>
      <c r="I100" s="510">
        <f t="shared" si="29"/>
        <v>0</v>
      </c>
      <c r="J100" s="510">
        <f t="shared" si="29"/>
        <v>0</v>
      </c>
      <c r="K100" s="510">
        <f t="shared" si="29"/>
        <v>0</v>
      </c>
      <c r="L100" s="510">
        <f t="shared" si="29"/>
        <v>0</v>
      </c>
      <c r="M100" s="510">
        <f t="shared" si="29"/>
        <v>0</v>
      </c>
      <c r="N100" s="510">
        <f t="shared" si="29"/>
        <v>0</v>
      </c>
      <c r="O100" s="510">
        <f t="shared" si="29"/>
        <v>0</v>
      </c>
      <c r="P100" s="510">
        <f t="shared" si="29"/>
        <v>0</v>
      </c>
      <c r="Q100" s="510">
        <f t="shared" si="29"/>
        <v>0</v>
      </c>
      <c r="R100" s="510">
        <f t="shared" si="29"/>
        <v>0</v>
      </c>
      <c r="S100" s="510">
        <f t="shared" si="29"/>
        <v>0</v>
      </c>
      <c r="T100" s="510">
        <f t="shared" si="29"/>
        <v>0</v>
      </c>
      <c r="U100" s="510">
        <f t="shared" si="29"/>
        <v>0</v>
      </c>
      <c r="V100" s="510">
        <f t="shared" si="29"/>
        <v>0</v>
      </c>
      <c r="W100" s="510">
        <f t="shared" si="29"/>
        <v>0</v>
      </c>
      <c r="X100" s="510">
        <f t="shared" si="29"/>
        <v>0</v>
      </c>
      <c r="Y100" s="510">
        <f t="shared" si="29"/>
        <v>0</v>
      </c>
      <c r="Z100" s="510">
        <f t="shared" si="29"/>
        <v>0</v>
      </c>
      <c r="AA100" s="510">
        <f t="shared" si="29"/>
        <v>0</v>
      </c>
      <c r="AB100" s="510">
        <f t="shared" si="29"/>
        <v>0</v>
      </c>
      <c r="AC100" s="510">
        <f t="shared" si="29"/>
        <v>0</v>
      </c>
      <c r="AD100" s="510">
        <f t="shared" si="29"/>
        <v>0</v>
      </c>
      <c r="AE100" s="510">
        <f t="shared" si="29"/>
        <v>0</v>
      </c>
      <c r="AF100" s="510">
        <f t="shared" si="29"/>
        <v>0</v>
      </c>
      <c r="AG100" s="510">
        <f t="shared" si="29"/>
        <v>0</v>
      </c>
      <c r="AH100" s="510">
        <f t="shared" si="29"/>
        <v>0</v>
      </c>
      <c r="AI100" s="510">
        <f t="shared" si="29"/>
        <v>0</v>
      </c>
      <c r="AJ100" s="510">
        <f t="shared" si="29"/>
        <v>0</v>
      </c>
      <c r="AK100" s="510">
        <f t="shared" si="29"/>
        <v>0</v>
      </c>
      <c r="AL100" s="510">
        <f t="shared" si="29"/>
        <v>0</v>
      </c>
      <c r="AM100" s="510">
        <f t="shared" si="29"/>
        <v>0</v>
      </c>
      <c r="AN100" s="510">
        <f t="shared" si="29"/>
        <v>0</v>
      </c>
      <c r="AO100" s="510">
        <f t="shared" si="29"/>
        <v>0</v>
      </c>
      <c r="AP100" s="510">
        <f t="shared" si="29"/>
        <v>0</v>
      </c>
      <c r="AQ100" s="510">
        <f t="shared" si="29"/>
        <v>0</v>
      </c>
      <c r="AR100" s="510">
        <f t="shared" si="29"/>
        <v>0</v>
      </c>
      <c r="AS100" s="510">
        <f t="shared" si="29"/>
        <v>0</v>
      </c>
      <c r="AT100" s="510">
        <f t="shared" si="29"/>
        <v>0</v>
      </c>
      <c r="AU100" s="510">
        <f t="shared" si="29"/>
        <v>0</v>
      </c>
      <c r="AV100" s="510">
        <f t="shared" si="29"/>
        <v>0</v>
      </c>
      <c r="AW100" s="510">
        <f t="shared" si="29"/>
        <v>0</v>
      </c>
      <c r="AX100" s="510">
        <f t="shared" si="29"/>
        <v>0</v>
      </c>
      <c r="AY100" s="510">
        <f t="shared" si="29"/>
        <v>0</v>
      </c>
      <c r="AZ100" s="510">
        <f t="shared" si="29"/>
        <v>0</v>
      </c>
      <c r="BA100" s="510">
        <f t="shared" si="29"/>
        <v>0</v>
      </c>
      <c r="BB100" s="510">
        <f t="shared" si="29"/>
        <v>0</v>
      </c>
      <c r="BC100" s="510">
        <f t="shared" si="29"/>
        <v>0</v>
      </c>
      <c r="BD100" s="510">
        <f t="shared" si="29"/>
        <v>0</v>
      </c>
      <c r="BE100" s="510">
        <f t="shared" si="29"/>
        <v>0</v>
      </c>
      <c r="BF100" s="510">
        <f t="shared" si="29"/>
        <v>0</v>
      </c>
      <c r="BG100" s="510">
        <f t="shared" si="29"/>
        <v>0</v>
      </c>
      <c r="BH100" s="510">
        <f t="shared" si="29"/>
        <v>0</v>
      </c>
      <c r="BI100" s="510">
        <f t="shared" si="29"/>
        <v>0</v>
      </c>
      <c r="BJ100" s="511">
        <f t="shared" si="29"/>
        <v>0</v>
      </c>
    </row>
    <row r="101" spans="1:62">
      <c r="A101" s="707"/>
      <c r="B101" s="508">
        <f t="shared" si="2"/>
        <v>0</v>
      </c>
      <c r="C101" s="509">
        <f t="shared" ref="C101:BJ101" si="30">C47*$B47</f>
        <v>0</v>
      </c>
      <c r="D101" s="510">
        <f t="shared" si="30"/>
        <v>0</v>
      </c>
      <c r="E101" s="510">
        <f t="shared" si="30"/>
        <v>0</v>
      </c>
      <c r="F101" s="510">
        <f t="shared" si="30"/>
        <v>0</v>
      </c>
      <c r="G101" s="510">
        <f t="shared" si="30"/>
        <v>0</v>
      </c>
      <c r="H101" s="510">
        <f t="shared" si="30"/>
        <v>0</v>
      </c>
      <c r="I101" s="510">
        <f t="shared" si="30"/>
        <v>0</v>
      </c>
      <c r="J101" s="510">
        <f t="shared" si="30"/>
        <v>0</v>
      </c>
      <c r="K101" s="510">
        <f t="shared" si="30"/>
        <v>0</v>
      </c>
      <c r="L101" s="510">
        <f t="shared" si="30"/>
        <v>0</v>
      </c>
      <c r="M101" s="510">
        <f t="shared" si="30"/>
        <v>0</v>
      </c>
      <c r="N101" s="510">
        <f t="shared" si="30"/>
        <v>0</v>
      </c>
      <c r="O101" s="510">
        <f t="shared" si="30"/>
        <v>0</v>
      </c>
      <c r="P101" s="510">
        <f t="shared" si="30"/>
        <v>0</v>
      </c>
      <c r="Q101" s="510">
        <f t="shared" si="30"/>
        <v>0</v>
      </c>
      <c r="R101" s="510">
        <f t="shared" si="30"/>
        <v>0</v>
      </c>
      <c r="S101" s="510">
        <f t="shared" si="30"/>
        <v>0</v>
      </c>
      <c r="T101" s="510">
        <f t="shared" si="30"/>
        <v>0</v>
      </c>
      <c r="U101" s="510">
        <f t="shared" si="30"/>
        <v>0</v>
      </c>
      <c r="V101" s="510">
        <f t="shared" si="30"/>
        <v>0</v>
      </c>
      <c r="W101" s="510">
        <f t="shared" si="30"/>
        <v>0</v>
      </c>
      <c r="X101" s="510">
        <f t="shared" si="30"/>
        <v>0</v>
      </c>
      <c r="Y101" s="510">
        <f t="shared" si="30"/>
        <v>0</v>
      </c>
      <c r="Z101" s="510">
        <f t="shared" si="30"/>
        <v>0</v>
      </c>
      <c r="AA101" s="510">
        <f t="shared" si="30"/>
        <v>0</v>
      </c>
      <c r="AB101" s="510">
        <f t="shared" si="30"/>
        <v>0</v>
      </c>
      <c r="AC101" s="510">
        <f t="shared" si="30"/>
        <v>0</v>
      </c>
      <c r="AD101" s="510">
        <f t="shared" si="30"/>
        <v>0</v>
      </c>
      <c r="AE101" s="510">
        <f t="shared" si="30"/>
        <v>0</v>
      </c>
      <c r="AF101" s="510">
        <f t="shared" si="30"/>
        <v>0</v>
      </c>
      <c r="AG101" s="510">
        <f t="shared" si="30"/>
        <v>0</v>
      </c>
      <c r="AH101" s="510">
        <f t="shared" si="30"/>
        <v>0</v>
      </c>
      <c r="AI101" s="510">
        <f t="shared" si="30"/>
        <v>0</v>
      </c>
      <c r="AJ101" s="510">
        <f t="shared" si="30"/>
        <v>0</v>
      </c>
      <c r="AK101" s="510">
        <f t="shared" si="30"/>
        <v>0</v>
      </c>
      <c r="AL101" s="510">
        <f t="shared" si="30"/>
        <v>0</v>
      </c>
      <c r="AM101" s="510">
        <f t="shared" si="30"/>
        <v>0</v>
      </c>
      <c r="AN101" s="510">
        <f t="shared" si="30"/>
        <v>0</v>
      </c>
      <c r="AO101" s="510">
        <f t="shared" si="30"/>
        <v>0</v>
      </c>
      <c r="AP101" s="510">
        <f t="shared" si="30"/>
        <v>0</v>
      </c>
      <c r="AQ101" s="510">
        <f t="shared" si="30"/>
        <v>0</v>
      </c>
      <c r="AR101" s="510">
        <f t="shared" si="30"/>
        <v>0</v>
      </c>
      <c r="AS101" s="510">
        <f t="shared" si="30"/>
        <v>0</v>
      </c>
      <c r="AT101" s="510">
        <f t="shared" si="30"/>
        <v>0</v>
      </c>
      <c r="AU101" s="510">
        <f t="shared" si="30"/>
        <v>0</v>
      </c>
      <c r="AV101" s="510">
        <f t="shared" si="30"/>
        <v>0</v>
      </c>
      <c r="AW101" s="510">
        <f t="shared" si="30"/>
        <v>0</v>
      </c>
      <c r="AX101" s="510">
        <f t="shared" si="30"/>
        <v>0</v>
      </c>
      <c r="AY101" s="510">
        <f t="shared" si="30"/>
        <v>0</v>
      </c>
      <c r="AZ101" s="510">
        <f t="shared" si="30"/>
        <v>0</v>
      </c>
      <c r="BA101" s="510">
        <f t="shared" si="30"/>
        <v>0</v>
      </c>
      <c r="BB101" s="510">
        <f t="shared" si="30"/>
        <v>0</v>
      </c>
      <c r="BC101" s="510">
        <f t="shared" si="30"/>
        <v>0</v>
      </c>
      <c r="BD101" s="510">
        <f t="shared" si="30"/>
        <v>0</v>
      </c>
      <c r="BE101" s="510">
        <f t="shared" si="30"/>
        <v>0</v>
      </c>
      <c r="BF101" s="510">
        <f t="shared" si="30"/>
        <v>0</v>
      </c>
      <c r="BG101" s="510">
        <f t="shared" si="30"/>
        <v>0</v>
      </c>
      <c r="BH101" s="510">
        <f t="shared" si="30"/>
        <v>0</v>
      </c>
      <c r="BI101" s="510">
        <f t="shared" si="30"/>
        <v>0</v>
      </c>
      <c r="BJ101" s="511">
        <f t="shared" si="30"/>
        <v>0</v>
      </c>
    </row>
    <row r="102" spans="1:62">
      <c r="A102" s="707"/>
      <c r="B102" s="508">
        <f t="shared" si="2"/>
        <v>0</v>
      </c>
      <c r="C102" s="509">
        <f t="shared" ref="C102:BJ102" si="31">C48*$B48</f>
        <v>0</v>
      </c>
      <c r="D102" s="510">
        <f t="shared" si="31"/>
        <v>0</v>
      </c>
      <c r="E102" s="510">
        <f t="shared" si="31"/>
        <v>0</v>
      </c>
      <c r="F102" s="510">
        <f t="shared" si="31"/>
        <v>0</v>
      </c>
      <c r="G102" s="510">
        <f t="shared" si="31"/>
        <v>0</v>
      </c>
      <c r="H102" s="510">
        <f t="shared" si="31"/>
        <v>0</v>
      </c>
      <c r="I102" s="510">
        <f t="shared" si="31"/>
        <v>0</v>
      </c>
      <c r="J102" s="510">
        <f t="shared" si="31"/>
        <v>0</v>
      </c>
      <c r="K102" s="510">
        <f t="shared" si="31"/>
        <v>0</v>
      </c>
      <c r="L102" s="510">
        <f t="shared" si="31"/>
        <v>0</v>
      </c>
      <c r="M102" s="510">
        <f t="shared" si="31"/>
        <v>0</v>
      </c>
      <c r="N102" s="510">
        <f t="shared" si="31"/>
        <v>0</v>
      </c>
      <c r="O102" s="510">
        <f t="shared" si="31"/>
        <v>0</v>
      </c>
      <c r="P102" s="510">
        <f t="shared" si="31"/>
        <v>0</v>
      </c>
      <c r="Q102" s="510">
        <f t="shared" si="31"/>
        <v>0</v>
      </c>
      <c r="R102" s="510">
        <f t="shared" si="31"/>
        <v>0</v>
      </c>
      <c r="S102" s="510">
        <f t="shared" si="31"/>
        <v>0</v>
      </c>
      <c r="T102" s="510">
        <f t="shared" si="31"/>
        <v>0</v>
      </c>
      <c r="U102" s="510">
        <f t="shared" si="31"/>
        <v>0</v>
      </c>
      <c r="V102" s="510">
        <f t="shared" si="31"/>
        <v>0</v>
      </c>
      <c r="W102" s="510">
        <f t="shared" si="31"/>
        <v>0</v>
      </c>
      <c r="X102" s="510">
        <f t="shared" si="31"/>
        <v>0</v>
      </c>
      <c r="Y102" s="510">
        <f t="shared" si="31"/>
        <v>0</v>
      </c>
      <c r="Z102" s="510">
        <f t="shared" si="31"/>
        <v>0</v>
      </c>
      <c r="AA102" s="510">
        <f t="shared" si="31"/>
        <v>0</v>
      </c>
      <c r="AB102" s="510">
        <f t="shared" si="31"/>
        <v>0</v>
      </c>
      <c r="AC102" s="510">
        <f t="shared" si="31"/>
        <v>0</v>
      </c>
      <c r="AD102" s="510">
        <f t="shared" si="31"/>
        <v>0</v>
      </c>
      <c r="AE102" s="510">
        <f t="shared" si="31"/>
        <v>0</v>
      </c>
      <c r="AF102" s="510">
        <f t="shared" si="31"/>
        <v>0</v>
      </c>
      <c r="AG102" s="510">
        <f t="shared" si="31"/>
        <v>0</v>
      </c>
      <c r="AH102" s="510">
        <f t="shared" si="31"/>
        <v>0</v>
      </c>
      <c r="AI102" s="510">
        <f t="shared" si="31"/>
        <v>0</v>
      </c>
      <c r="AJ102" s="510">
        <f t="shared" si="31"/>
        <v>0</v>
      </c>
      <c r="AK102" s="510">
        <f t="shared" si="31"/>
        <v>0</v>
      </c>
      <c r="AL102" s="510">
        <f t="shared" si="31"/>
        <v>0</v>
      </c>
      <c r="AM102" s="510">
        <f t="shared" si="31"/>
        <v>0</v>
      </c>
      <c r="AN102" s="510">
        <f t="shared" si="31"/>
        <v>0</v>
      </c>
      <c r="AO102" s="510">
        <f t="shared" si="31"/>
        <v>0</v>
      </c>
      <c r="AP102" s="510">
        <f t="shared" si="31"/>
        <v>0</v>
      </c>
      <c r="AQ102" s="510">
        <f t="shared" si="31"/>
        <v>0</v>
      </c>
      <c r="AR102" s="510">
        <f t="shared" si="31"/>
        <v>0</v>
      </c>
      <c r="AS102" s="510">
        <f t="shared" si="31"/>
        <v>0</v>
      </c>
      <c r="AT102" s="510">
        <f t="shared" si="31"/>
        <v>0</v>
      </c>
      <c r="AU102" s="510">
        <f t="shared" si="31"/>
        <v>0</v>
      </c>
      <c r="AV102" s="510">
        <f t="shared" si="31"/>
        <v>0</v>
      </c>
      <c r="AW102" s="510">
        <f t="shared" si="31"/>
        <v>0</v>
      </c>
      <c r="AX102" s="510">
        <f t="shared" si="31"/>
        <v>0</v>
      </c>
      <c r="AY102" s="510">
        <f t="shared" si="31"/>
        <v>0</v>
      </c>
      <c r="AZ102" s="510">
        <f t="shared" si="31"/>
        <v>0</v>
      </c>
      <c r="BA102" s="510">
        <f t="shared" si="31"/>
        <v>0</v>
      </c>
      <c r="BB102" s="510">
        <f t="shared" si="31"/>
        <v>0</v>
      </c>
      <c r="BC102" s="510">
        <f t="shared" si="31"/>
        <v>0</v>
      </c>
      <c r="BD102" s="510">
        <f t="shared" si="31"/>
        <v>0</v>
      </c>
      <c r="BE102" s="510">
        <f t="shared" si="31"/>
        <v>0</v>
      </c>
      <c r="BF102" s="510">
        <f t="shared" si="31"/>
        <v>0</v>
      </c>
      <c r="BG102" s="510">
        <f t="shared" si="31"/>
        <v>0</v>
      </c>
      <c r="BH102" s="510">
        <f t="shared" si="31"/>
        <v>0</v>
      </c>
      <c r="BI102" s="510">
        <f t="shared" si="31"/>
        <v>0</v>
      </c>
      <c r="BJ102" s="511">
        <f t="shared" si="31"/>
        <v>0</v>
      </c>
    </row>
    <row r="103" spans="1:62">
      <c r="A103" s="707"/>
      <c r="B103" s="508">
        <f t="shared" si="2"/>
        <v>0</v>
      </c>
      <c r="C103" s="509">
        <f t="shared" ref="C103:BJ103" si="32">C49*$B49</f>
        <v>0</v>
      </c>
      <c r="D103" s="510">
        <f t="shared" si="32"/>
        <v>0</v>
      </c>
      <c r="E103" s="510">
        <f t="shared" si="32"/>
        <v>0</v>
      </c>
      <c r="F103" s="510">
        <f t="shared" si="32"/>
        <v>0</v>
      </c>
      <c r="G103" s="510">
        <f t="shared" si="32"/>
        <v>0</v>
      </c>
      <c r="H103" s="510">
        <f t="shared" si="32"/>
        <v>0</v>
      </c>
      <c r="I103" s="510">
        <f t="shared" si="32"/>
        <v>0</v>
      </c>
      <c r="J103" s="510">
        <f t="shared" si="32"/>
        <v>0</v>
      </c>
      <c r="K103" s="510">
        <f t="shared" si="32"/>
        <v>0</v>
      </c>
      <c r="L103" s="510">
        <f t="shared" si="32"/>
        <v>0</v>
      </c>
      <c r="M103" s="510">
        <f t="shared" si="32"/>
        <v>0</v>
      </c>
      <c r="N103" s="510">
        <f t="shared" si="32"/>
        <v>0</v>
      </c>
      <c r="O103" s="510">
        <f t="shared" si="32"/>
        <v>0</v>
      </c>
      <c r="P103" s="510">
        <f t="shared" si="32"/>
        <v>0</v>
      </c>
      <c r="Q103" s="510">
        <f t="shared" si="32"/>
        <v>0</v>
      </c>
      <c r="R103" s="510">
        <f t="shared" si="32"/>
        <v>0</v>
      </c>
      <c r="S103" s="510">
        <f t="shared" si="32"/>
        <v>0</v>
      </c>
      <c r="T103" s="510">
        <f t="shared" si="32"/>
        <v>0</v>
      </c>
      <c r="U103" s="510">
        <f t="shared" si="32"/>
        <v>0</v>
      </c>
      <c r="V103" s="510">
        <f t="shared" si="32"/>
        <v>0</v>
      </c>
      <c r="W103" s="510">
        <f t="shared" si="32"/>
        <v>0</v>
      </c>
      <c r="X103" s="510">
        <f t="shared" si="32"/>
        <v>0</v>
      </c>
      <c r="Y103" s="510">
        <f t="shared" si="32"/>
        <v>0</v>
      </c>
      <c r="Z103" s="510">
        <f t="shared" si="32"/>
        <v>0</v>
      </c>
      <c r="AA103" s="510">
        <f t="shared" si="32"/>
        <v>0</v>
      </c>
      <c r="AB103" s="510">
        <f t="shared" si="32"/>
        <v>0</v>
      </c>
      <c r="AC103" s="510">
        <f t="shared" si="32"/>
        <v>0</v>
      </c>
      <c r="AD103" s="510">
        <f t="shared" si="32"/>
        <v>0</v>
      </c>
      <c r="AE103" s="510">
        <f t="shared" si="32"/>
        <v>0</v>
      </c>
      <c r="AF103" s="510">
        <f t="shared" si="32"/>
        <v>0</v>
      </c>
      <c r="AG103" s="510">
        <f t="shared" si="32"/>
        <v>0</v>
      </c>
      <c r="AH103" s="510">
        <f t="shared" si="32"/>
        <v>0</v>
      </c>
      <c r="AI103" s="510">
        <f t="shared" si="32"/>
        <v>0</v>
      </c>
      <c r="AJ103" s="510">
        <f t="shared" si="32"/>
        <v>0</v>
      </c>
      <c r="AK103" s="510">
        <f t="shared" si="32"/>
        <v>0</v>
      </c>
      <c r="AL103" s="510">
        <f t="shared" si="32"/>
        <v>0</v>
      </c>
      <c r="AM103" s="510">
        <f t="shared" si="32"/>
        <v>0</v>
      </c>
      <c r="AN103" s="510">
        <f t="shared" si="32"/>
        <v>0</v>
      </c>
      <c r="AO103" s="510">
        <f t="shared" si="32"/>
        <v>0</v>
      </c>
      <c r="AP103" s="510">
        <f t="shared" si="32"/>
        <v>0</v>
      </c>
      <c r="AQ103" s="510">
        <f t="shared" si="32"/>
        <v>0</v>
      </c>
      <c r="AR103" s="510">
        <f t="shared" si="32"/>
        <v>0</v>
      </c>
      <c r="AS103" s="510">
        <f t="shared" si="32"/>
        <v>0</v>
      </c>
      <c r="AT103" s="510">
        <f t="shared" si="32"/>
        <v>0</v>
      </c>
      <c r="AU103" s="510">
        <f t="shared" si="32"/>
        <v>0</v>
      </c>
      <c r="AV103" s="510">
        <f t="shared" si="32"/>
        <v>0</v>
      </c>
      <c r="AW103" s="510">
        <f t="shared" si="32"/>
        <v>0</v>
      </c>
      <c r="AX103" s="510">
        <f t="shared" si="32"/>
        <v>0</v>
      </c>
      <c r="AY103" s="510">
        <f t="shared" si="32"/>
        <v>0</v>
      </c>
      <c r="AZ103" s="510">
        <f t="shared" si="32"/>
        <v>0</v>
      </c>
      <c r="BA103" s="510">
        <f t="shared" si="32"/>
        <v>0</v>
      </c>
      <c r="BB103" s="510">
        <f t="shared" si="32"/>
        <v>0</v>
      </c>
      <c r="BC103" s="510">
        <f t="shared" si="32"/>
        <v>0</v>
      </c>
      <c r="BD103" s="510">
        <f t="shared" si="32"/>
        <v>0</v>
      </c>
      <c r="BE103" s="510">
        <f t="shared" si="32"/>
        <v>0</v>
      </c>
      <c r="BF103" s="510">
        <f t="shared" si="32"/>
        <v>0</v>
      </c>
      <c r="BG103" s="510">
        <f t="shared" si="32"/>
        <v>0</v>
      </c>
      <c r="BH103" s="510">
        <f t="shared" si="32"/>
        <v>0</v>
      </c>
      <c r="BI103" s="510">
        <f t="shared" si="32"/>
        <v>0</v>
      </c>
      <c r="BJ103" s="511">
        <f t="shared" si="32"/>
        <v>0</v>
      </c>
    </row>
    <row r="104" spans="1:62">
      <c r="A104" s="707"/>
      <c r="B104" s="508">
        <f t="shared" si="2"/>
        <v>0</v>
      </c>
      <c r="C104" s="509">
        <f t="shared" ref="C104:BJ104" si="33">C50*$B50</f>
        <v>0</v>
      </c>
      <c r="D104" s="510">
        <f t="shared" si="33"/>
        <v>0</v>
      </c>
      <c r="E104" s="510">
        <f t="shared" si="33"/>
        <v>0</v>
      </c>
      <c r="F104" s="510">
        <f t="shared" si="33"/>
        <v>0</v>
      </c>
      <c r="G104" s="510">
        <f t="shared" si="33"/>
        <v>0</v>
      </c>
      <c r="H104" s="510">
        <f t="shared" si="33"/>
        <v>0</v>
      </c>
      <c r="I104" s="510">
        <f t="shared" si="33"/>
        <v>0</v>
      </c>
      <c r="J104" s="510">
        <f t="shared" si="33"/>
        <v>0</v>
      </c>
      <c r="K104" s="510">
        <f t="shared" si="33"/>
        <v>0</v>
      </c>
      <c r="L104" s="510">
        <f t="shared" si="33"/>
        <v>0</v>
      </c>
      <c r="M104" s="510">
        <f t="shared" si="33"/>
        <v>0</v>
      </c>
      <c r="N104" s="510">
        <f t="shared" si="33"/>
        <v>0</v>
      </c>
      <c r="O104" s="510">
        <f t="shared" si="33"/>
        <v>0</v>
      </c>
      <c r="P104" s="510">
        <f t="shared" si="33"/>
        <v>0</v>
      </c>
      <c r="Q104" s="510">
        <f t="shared" si="33"/>
        <v>0</v>
      </c>
      <c r="R104" s="510">
        <f t="shared" si="33"/>
        <v>0</v>
      </c>
      <c r="S104" s="510">
        <f t="shared" si="33"/>
        <v>0</v>
      </c>
      <c r="T104" s="510">
        <f t="shared" si="33"/>
        <v>0</v>
      </c>
      <c r="U104" s="510">
        <f t="shared" si="33"/>
        <v>0</v>
      </c>
      <c r="V104" s="510">
        <f t="shared" si="33"/>
        <v>0</v>
      </c>
      <c r="W104" s="510">
        <f t="shared" si="33"/>
        <v>0</v>
      </c>
      <c r="X104" s="510">
        <f t="shared" si="33"/>
        <v>0</v>
      </c>
      <c r="Y104" s="510">
        <f t="shared" si="33"/>
        <v>0</v>
      </c>
      <c r="Z104" s="510">
        <f t="shared" si="33"/>
        <v>0</v>
      </c>
      <c r="AA104" s="510">
        <f t="shared" si="33"/>
        <v>0</v>
      </c>
      <c r="AB104" s="510">
        <f t="shared" si="33"/>
        <v>0</v>
      </c>
      <c r="AC104" s="510">
        <f t="shared" si="33"/>
        <v>0</v>
      </c>
      <c r="AD104" s="510">
        <f t="shared" si="33"/>
        <v>0</v>
      </c>
      <c r="AE104" s="510">
        <f t="shared" si="33"/>
        <v>0</v>
      </c>
      <c r="AF104" s="510">
        <f t="shared" si="33"/>
        <v>0</v>
      </c>
      <c r="AG104" s="510">
        <f t="shared" si="33"/>
        <v>0</v>
      </c>
      <c r="AH104" s="510">
        <f t="shared" si="33"/>
        <v>0</v>
      </c>
      <c r="AI104" s="510">
        <f t="shared" si="33"/>
        <v>0</v>
      </c>
      <c r="AJ104" s="510">
        <f t="shared" si="33"/>
        <v>0</v>
      </c>
      <c r="AK104" s="510">
        <f t="shared" si="33"/>
        <v>0</v>
      </c>
      <c r="AL104" s="510">
        <f t="shared" si="33"/>
        <v>0</v>
      </c>
      <c r="AM104" s="510">
        <f t="shared" si="33"/>
        <v>0</v>
      </c>
      <c r="AN104" s="510">
        <f t="shared" si="33"/>
        <v>0</v>
      </c>
      <c r="AO104" s="510">
        <f t="shared" si="33"/>
        <v>0</v>
      </c>
      <c r="AP104" s="510">
        <f t="shared" si="33"/>
        <v>0</v>
      </c>
      <c r="AQ104" s="510">
        <f t="shared" si="33"/>
        <v>0</v>
      </c>
      <c r="AR104" s="510">
        <f t="shared" si="33"/>
        <v>0</v>
      </c>
      <c r="AS104" s="510">
        <f t="shared" si="33"/>
        <v>0</v>
      </c>
      <c r="AT104" s="510">
        <f t="shared" si="33"/>
        <v>0</v>
      </c>
      <c r="AU104" s="510">
        <f t="shared" si="33"/>
        <v>0</v>
      </c>
      <c r="AV104" s="510">
        <f t="shared" si="33"/>
        <v>0</v>
      </c>
      <c r="AW104" s="510">
        <f t="shared" si="33"/>
        <v>0</v>
      </c>
      <c r="AX104" s="510">
        <f t="shared" si="33"/>
        <v>0</v>
      </c>
      <c r="AY104" s="510">
        <f t="shared" si="33"/>
        <v>0</v>
      </c>
      <c r="AZ104" s="510">
        <f t="shared" si="33"/>
        <v>0</v>
      </c>
      <c r="BA104" s="510">
        <f t="shared" si="33"/>
        <v>0</v>
      </c>
      <c r="BB104" s="510">
        <f t="shared" si="33"/>
        <v>0</v>
      </c>
      <c r="BC104" s="510">
        <f t="shared" si="33"/>
        <v>0</v>
      </c>
      <c r="BD104" s="510">
        <f t="shared" si="33"/>
        <v>0</v>
      </c>
      <c r="BE104" s="510">
        <f t="shared" si="33"/>
        <v>0</v>
      </c>
      <c r="BF104" s="510">
        <f t="shared" si="33"/>
        <v>0</v>
      </c>
      <c r="BG104" s="510">
        <f t="shared" si="33"/>
        <v>0</v>
      </c>
      <c r="BH104" s="510">
        <f t="shared" si="33"/>
        <v>0</v>
      </c>
      <c r="BI104" s="510">
        <f t="shared" si="33"/>
        <v>0</v>
      </c>
      <c r="BJ104" s="511">
        <f t="shared" si="33"/>
        <v>0</v>
      </c>
    </row>
    <row r="105" spans="1:62">
      <c r="A105" s="707"/>
      <c r="B105" s="508">
        <f t="shared" si="2"/>
        <v>0</v>
      </c>
      <c r="C105" s="509">
        <f t="shared" ref="C105:BJ105" si="34">C51*$B51</f>
        <v>0</v>
      </c>
      <c r="D105" s="510">
        <f t="shared" si="34"/>
        <v>0</v>
      </c>
      <c r="E105" s="510">
        <f t="shared" si="34"/>
        <v>0</v>
      </c>
      <c r="F105" s="510">
        <f t="shared" si="34"/>
        <v>0</v>
      </c>
      <c r="G105" s="510">
        <f t="shared" si="34"/>
        <v>0</v>
      </c>
      <c r="H105" s="510">
        <f t="shared" si="34"/>
        <v>0</v>
      </c>
      <c r="I105" s="510">
        <f t="shared" si="34"/>
        <v>0</v>
      </c>
      <c r="J105" s="510">
        <f t="shared" si="34"/>
        <v>0</v>
      </c>
      <c r="K105" s="510">
        <f t="shared" si="34"/>
        <v>0</v>
      </c>
      <c r="L105" s="510">
        <f t="shared" si="34"/>
        <v>0</v>
      </c>
      <c r="M105" s="510">
        <f t="shared" si="34"/>
        <v>0</v>
      </c>
      <c r="N105" s="510">
        <f t="shared" si="34"/>
        <v>0</v>
      </c>
      <c r="O105" s="510">
        <f t="shared" si="34"/>
        <v>0</v>
      </c>
      <c r="P105" s="510">
        <f t="shared" si="34"/>
        <v>0</v>
      </c>
      <c r="Q105" s="510">
        <f t="shared" si="34"/>
        <v>0</v>
      </c>
      <c r="R105" s="510">
        <f t="shared" si="34"/>
        <v>0</v>
      </c>
      <c r="S105" s="510">
        <f t="shared" si="34"/>
        <v>0</v>
      </c>
      <c r="T105" s="510">
        <f t="shared" si="34"/>
        <v>0</v>
      </c>
      <c r="U105" s="510">
        <f t="shared" si="34"/>
        <v>0</v>
      </c>
      <c r="V105" s="510">
        <f t="shared" si="34"/>
        <v>0</v>
      </c>
      <c r="W105" s="510">
        <f t="shared" si="34"/>
        <v>0</v>
      </c>
      <c r="X105" s="510">
        <f t="shared" si="34"/>
        <v>0</v>
      </c>
      <c r="Y105" s="510">
        <f t="shared" si="34"/>
        <v>0</v>
      </c>
      <c r="Z105" s="510">
        <f t="shared" si="34"/>
        <v>0</v>
      </c>
      <c r="AA105" s="510">
        <f t="shared" si="34"/>
        <v>0</v>
      </c>
      <c r="AB105" s="510">
        <f t="shared" si="34"/>
        <v>0</v>
      </c>
      <c r="AC105" s="510">
        <f t="shared" si="34"/>
        <v>0</v>
      </c>
      <c r="AD105" s="510">
        <f t="shared" si="34"/>
        <v>0</v>
      </c>
      <c r="AE105" s="510">
        <f t="shared" si="34"/>
        <v>0</v>
      </c>
      <c r="AF105" s="510">
        <f t="shared" si="34"/>
        <v>0</v>
      </c>
      <c r="AG105" s="510">
        <f t="shared" si="34"/>
        <v>0</v>
      </c>
      <c r="AH105" s="510">
        <f t="shared" si="34"/>
        <v>0</v>
      </c>
      <c r="AI105" s="510">
        <f t="shared" si="34"/>
        <v>0</v>
      </c>
      <c r="AJ105" s="510">
        <f t="shared" si="34"/>
        <v>0</v>
      </c>
      <c r="AK105" s="510">
        <f t="shared" si="34"/>
        <v>0</v>
      </c>
      <c r="AL105" s="510">
        <f t="shared" si="34"/>
        <v>0</v>
      </c>
      <c r="AM105" s="510">
        <f t="shared" si="34"/>
        <v>0</v>
      </c>
      <c r="AN105" s="510">
        <f t="shared" si="34"/>
        <v>0</v>
      </c>
      <c r="AO105" s="510">
        <f t="shared" si="34"/>
        <v>0</v>
      </c>
      <c r="AP105" s="510">
        <f t="shared" si="34"/>
        <v>0</v>
      </c>
      <c r="AQ105" s="510">
        <f t="shared" si="34"/>
        <v>0</v>
      </c>
      <c r="AR105" s="510">
        <f t="shared" si="34"/>
        <v>0</v>
      </c>
      <c r="AS105" s="510">
        <f t="shared" si="34"/>
        <v>0</v>
      </c>
      <c r="AT105" s="510">
        <f t="shared" si="34"/>
        <v>0</v>
      </c>
      <c r="AU105" s="510">
        <f t="shared" si="34"/>
        <v>0</v>
      </c>
      <c r="AV105" s="510">
        <f t="shared" si="34"/>
        <v>0</v>
      </c>
      <c r="AW105" s="510">
        <f t="shared" si="34"/>
        <v>0</v>
      </c>
      <c r="AX105" s="510">
        <f t="shared" si="34"/>
        <v>0</v>
      </c>
      <c r="AY105" s="510">
        <f t="shared" si="34"/>
        <v>0</v>
      </c>
      <c r="AZ105" s="510">
        <f t="shared" si="34"/>
        <v>0</v>
      </c>
      <c r="BA105" s="510">
        <f t="shared" si="34"/>
        <v>0</v>
      </c>
      <c r="BB105" s="510">
        <f t="shared" si="34"/>
        <v>0</v>
      </c>
      <c r="BC105" s="510">
        <f t="shared" si="34"/>
        <v>0</v>
      </c>
      <c r="BD105" s="510">
        <f t="shared" si="34"/>
        <v>0</v>
      </c>
      <c r="BE105" s="510">
        <f t="shared" si="34"/>
        <v>0</v>
      </c>
      <c r="BF105" s="510">
        <f t="shared" si="34"/>
        <v>0</v>
      </c>
      <c r="BG105" s="510">
        <f t="shared" si="34"/>
        <v>0</v>
      </c>
      <c r="BH105" s="510">
        <f t="shared" si="34"/>
        <v>0</v>
      </c>
      <c r="BI105" s="510">
        <f t="shared" si="34"/>
        <v>0</v>
      </c>
      <c r="BJ105" s="511">
        <f t="shared" si="34"/>
        <v>0</v>
      </c>
    </row>
    <row r="106" spans="1:62">
      <c r="A106" s="707"/>
      <c r="B106" s="508">
        <f t="shared" si="2"/>
        <v>0</v>
      </c>
      <c r="C106" s="509">
        <f t="shared" ref="C106:BJ106" si="35">C52*$B52</f>
        <v>0</v>
      </c>
      <c r="D106" s="510">
        <f t="shared" si="35"/>
        <v>0</v>
      </c>
      <c r="E106" s="510">
        <f t="shared" si="35"/>
        <v>0</v>
      </c>
      <c r="F106" s="510">
        <f t="shared" si="35"/>
        <v>0</v>
      </c>
      <c r="G106" s="510">
        <f t="shared" si="35"/>
        <v>0</v>
      </c>
      <c r="H106" s="510">
        <f t="shared" si="35"/>
        <v>0</v>
      </c>
      <c r="I106" s="510">
        <f t="shared" si="35"/>
        <v>0</v>
      </c>
      <c r="J106" s="510">
        <f t="shared" si="35"/>
        <v>0</v>
      </c>
      <c r="K106" s="510">
        <f t="shared" si="35"/>
        <v>0</v>
      </c>
      <c r="L106" s="510">
        <f t="shared" si="35"/>
        <v>0</v>
      </c>
      <c r="M106" s="510">
        <f t="shared" si="35"/>
        <v>0</v>
      </c>
      <c r="N106" s="510">
        <f t="shared" si="35"/>
        <v>0</v>
      </c>
      <c r="O106" s="510">
        <f t="shared" si="35"/>
        <v>0</v>
      </c>
      <c r="P106" s="510">
        <f t="shared" si="35"/>
        <v>0</v>
      </c>
      <c r="Q106" s="510">
        <f t="shared" si="35"/>
        <v>0</v>
      </c>
      <c r="R106" s="510">
        <f t="shared" si="35"/>
        <v>0</v>
      </c>
      <c r="S106" s="510">
        <f t="shared" si="35"/>
        <v>0</v>
      </c>
      <c r="T106" s="510">
        <f t="shared" si="35"/>
        <v>0</v>
      </c>
      <c r="U106" s="510">
        <f t="shared" si="35"/>
        <v>0</v>
      </c>
      <c r="V106" s="510">
        <f t="shared" si="35"/>
        <v>0</v>
      </c>
      <c r="W106" s="510">
        <f t="shared" si="35"/>
        <v>0</v>
      </c>
      <c r="X106" s="510">
        <f t="shared" si="35"/>
        <v>0</v>
      </c>
      <c r="Y106" s="510">
        <f t="shared" si="35"/>
        <v>0</v>
      </c>
      <c r="Z106" s="510">
        <f t="shared" si="35"/>
        <v>0</v>
      </c>
      <c r="AA106" s="510">
        <f t="shared" si="35"/>
        <v>0</v>
      </c>
      <c r="AB106" s="510">
        <f t="shared" si="35"/>
        <v>0</v>
      </c>
      <c r="AC106" s="510">
        <f t="shared" si="35"/>
        <v>0</v>
      </c>
      <c r="AD106" s="510">
        <f t="shared" si="35"/>
        <v>0</v>
      </c>
      <c r="AE106" s="510">
        <f t="shared" si="35"/>
        <v>0</v>
      </c>
      <c r="AF106" s="510">
        <f t="shared" si="35"/>
        <v>0</v>
      </c>
      <c r="AG106" s="510">
        <f t="shared" si="35"/>
        <v>0</v>
      </c>
      <c r="AH106" s="510">
        <f t="shared" si="35"/>
        <v>0</v>
      </c>
      <c r="AI106" s="510">
        <f t="shared" si="35"/>
        <v>0</v>
      </c>
      <c r="AJ106" s="510">
        <f t="shared" si="35"/>
        <v>0</v>
      </c>
      <c r="AK106" s="510">
        <f t="shared" si="35"/>
        <v>0</v>
      </c>
      <c r="AL106" s="510">
        <f t="shared" si="35"/>
        <v>0</v>
      </c>
      <c r="AM106" s="510">
        <f t="shared" si="35"/>
        <v>0</v>
      </c>
      <c r="AN106" s="510">
        <f t="shared" si="35"/>
        <v>0</v>
      </c>
      <c r="AO106" s="510">
        <f t="shared" si="35"/>
        <v>0</v>
      </c>
      <c r="AP106" s="510">
        <f t="shared" si="35"/>
        <v>0</v>
      </c>
      <c r="AQ106" s="510">
        <f t="shared" si="35"/>
        <v>0</v>
      </c>
      <c r="AR106" s="510">
        <f t="shared" si="35"/>
        <v>0</v>
      </c>
      <c r="AS106" s="510">
        <f t="shared" si="35"/>
        <v>0</v>
      </c>
      <c r="AT106" s="510">
        <f t="shared" si="35"/>
        <v>0</v>
      </c>
      <c r="AU106" s="510">
        <f t="shared" si="35"/>
        <v>0</v>
      </c>
      <c r="AV106" s="510">
        <f t="shared" si="35"/>
        <v>0</v>
      </c>
      <c r="AW106" s="510">
        <f t="shared" si="35"/>
        <v>0</v>
      </c>
      <c r="AX106" s="510">
        <f t="shared" si="35"/>
        <v>0</v>
      </c>
      <c r="AY106" s="510">
        <f t="shared" si="35"/>
        <v>0</v>
      </c>
      <c r="AZ106" s="510">
        <f t="shared" si="35"/>
        <v>0</v>
      </c>
      <c r="BA106" s="510">
        <f t="shared" si="35"/>
        <v>0</v>
      </c>
      <c r="BB106" s="510">
        <f t="shared" si="35"/>
        <v>0</v>
      </c>
      <c r="BC106" s="510">
        <f t="shared" si="35"/>
        <v>0</v>
      </c>
      <c r="BD106" s="510">
        <f t="shared" si="35"/>
        <v>0</v>
      </c>
      <c r="BE106" s="510">
        <f t="shared" si="35"/>
        <v>0</v>
      </c>
      <c r="BF106" s="510">
        <f t="shared" si="35"/>
        <v>0</v>
      </c>
      <c r="BG106" s="510">
        <f t="shared" si="35"/>
        <v>0</v>
      </c>
      <c r="BH106" s="510">
        <f t="shared" si="35"/>
        <v>0</v>
      </c>
      <c r="BI106" s="510">
        <f t="shared" si="35"/>
        <v>0</v>
      </c>
      <c r="BJ106" s="511">
        <f t="shared" si="35"/>
        <v>0</v>
      </c>
    </row>
    <row r="107" spans="1:62">
      <c r="A107" s="707"/>
      <c r="B107" s="508">
        <f t="shared" si="2"/>
        <v>0</v>
      </c>
      <c r="C107" s="509">
        <f t="shared" ref="C107:BJ107" si="36">C53*$B53</f>
        <v>0</v>
      </c>
      <c r="D107" s="510">
        <f t="shared" si="36"/>
        <v>0</v>
      </c>
      <c r="E107" s="510">
        <f t="shared" si="36"/>
        <v>0</v>
      </c>
      <c r="F107" s="510">
        <f t="shared" si="36"/>
        <v>0</v>
      </c>
      <c r="G107" s="510">
        <f t="shared" si="36"/>
        <v>0</v>
      </c>
      <c r="H107" s="510">
        <f t="shared" si="36"/>
        <v>0</v>
      </c>
      <c r="I107" s="510">
        <f t="shared" si="36"/>
        <v>0</v>
      </c>
      <c r="J107" s="510">
        <f t="shared" si="36"/>
        <v>0</v>
      </c>
      <c r="K107" s="510">
        <f t="shared" si="36"/>
        <v>0</v>
      </c>
      <c r="L107" s="510">
        <f t="shared" si="36"/>
        <v>0</v>
      </c>
      <c r="M107" s="510">
        <f t="shared" si="36"/>
        <v>0</v>
      </c>
      <c r="N107" s="510">
        <f t="shared" si="36"/>
        <v>0</v>
      </c>
      <c r="O107" s="510">
        <f t="shared" si="36"/>
        <v>0</v>
      </c>
      <c r="P107" s="510">
        <f t="shared" si="36"/>
        <v>0</v>
      </c>
      <c r="Q107" s="510">
        <f t="shared" si="36"/>
        <v>0</v>
      </c>
      <c r="R107" s="510">
        <f t="shared" si="36"/>
        <v>0</v>
      </c>
      <c r="S107" s="510">
        <f t="shared" si="36"/>
        <v>0</v>
      </c>
      <c r="T107" s="510">
        <f t="shared" si="36"/>
        <v>0</v>
      </c>
      <c r="U107" s="510">
        <f t="shared" si="36"/>
        <v>0</v>
      </c>
      <c r="V107" s="510">
        <f t="shared" si="36"/>
        <v>0</v>
      </c>
      <c r="W107" s="510">
        <f t="shared" si="36"/>
        <v>0</v>
      </c>
      <c r="X107" s="510">
        <f t="shared" si="36"/>
        <v>0</v>
      </c>
      <c r="Y107" s="510">
        <f t="shared" si="36"/>
        <v>0</v>
      </c>
      <c r="Z107" s="510">
        <f t="shared" si="36"/>
        <v>0</v>
      </c>
      <c r="AA107" s="510">
        <f t="shared" si="36"/>
        <v>0</v>
      </c>
      <c r="AB107" s="510">
        <f t="shared" si="36"/>
        <v>0</v>
      </c>
      <c r="AC107" s="510">
        <f t="shared" si="36"/>
        <v>0</v>
      </c>
      <c r="AD107" s="510">
        <f t="shared" si="36"/>
        <v>0</v>
      </c>
      <c r="AE107" s="510">
        <f t="shared" si="36"/>
        <v>0</v>
      </c>
      <c r="AF107" s="510">
        <f t="shared" si="36"/>
        <v>0</v>
      </c>
      <c r="AG107" s="510">
        <f t="shared" si="36"/>
        <v>0</v>
      </c>
      <c r="AH107" s="510">
        <f t="shared" si="36"/>
        <v>0</v>
      </c>
      <c r="AI107" s="510">
        <f t="shared" si="36"/>
        <v>0</v>
      </c>
      <c r="AJ107" s="510">
        <f t="shared" si="36"/>
        <v>0</v>
      </c>
      <c r="AK107" s="510">
        <f t="shared" si="36"/>
        <v>0</v>
      </c>
      <c r="AL107" s="510">
        <f t="shared" si="36"/>
        <v>0</v>
      </c>
      <c r="AM107" s="510">
        <f t="shared" si="36"/>
        <v>0</v>
      </c>
      <c r="AN107" s="510">
        <f t="shared" si="36"/>
        <v>0</v>
      </c>
      <c r="AO107" s="510">
        <f t="shared" si="36"/>
        <v>0</v>
      </c>
      <c r="AP107" s="510">
        <f t="shared" si="36"/>
        <v>0</v>
      </c>
      <c r="AQ107" s="510">
        <f t="shared" si="36"/>
        <v>0</v>
      </c>
      <c r="AR107" s="510">
        <f t="shared" si="36"/>
        <v>0</v>
      </c>
      <c r="AS107" s="510">
        <f t="shared" si="36"/>
        <v>0</v>
      </c>
      <c r="AT107" s="510">
        <f t="shared" si="36"/>
        <v>0</v>
      </c>
      <c r="AU107" s="510">
        <f t="shared" si="36"/>
        <v>0</v>
      </c>
      <c r="AV107" s="510">
        <f t="shared" si="36"/>
        <v>0</v>
      </c>
      <c r="AW107" s="510">
        <f t="shared" si="36"/>
        <v>0</v>
      </c>
      <c r="AX107" s="510">
        <f t="shared" si="36"/>
        <v>0</v>
      </c>
      <c r="AY107" s="510">
        <f t="shared" si="36"/>
        <v>0</v>
      </c>
      <c r="AZ107" s="510">
        <f t="shared" si="36"/>
        <v>0</v>
      </c>
      <c r="BA107" s="510">
        <f t="shared" si="36"/>
        <v>0</v>
      </c>
      <c r="BB107" s="510">
        <f t="shared" si="36"/>
        <v>0</v>
      </c>
      <c r="BC107" s="510">
        <f t="shared" si="36"/>
        <v>0</v>
      </c>
      <c r="BD107" s="510">
        <f t="shared" si="36"/>
        <v>0</v>
      </c>
      <c r="BE107" s="510">
        <f t="shared" si="36"/>
        <v>0</v>
      </c>
      <c r="BF107" s="510">
        <f t="shared" si="36"/>
        <v>0</v>
      </c>
      <c r="BG107" s="510">
        <f t="shared" si="36"/>
        <v>0</v>
      </c>
      <c r="BH107" s="510">
        <f t="shared" si="36"/>
        <v>0</v>
      </c>
      <c r="BI107" s="510">
        <f t="shared" si="36"/>
        <v>0</v>
      </c>
      <c r="BJ107" s="511">
        <f t="shared" si="36"/>
        <v>0</v>
      </c>
    </row>
    <row r="108" spans="1:62">
      <c r="A108" s="707"/>
      <c r="B108" s="508">
        <f t="shared" si="2"/>
        <v>0</v>
      </c>
      <c r="C108" s="509">
        <f t="shared" ref="C108:BJ108" si="37">C54*$B54</f>
        <v>0</v>
      </c>
      <c r="D108" s="510">
        <f t="shared" si="37"/>
        <v>0</v>
      </c>
      <c r="E108" s="510">
        <f t="shared" si="37"/>
        <v>0</v>
      </c>
      <c r="F108" s="510">
        <f t="shared" si="37"/>
        <v>0</v>
      </c>
      <c r="G108" s="510">
        <f t="shared" si="37"/>
        <v>0</v>
      </c>
      <c r="H108" s="510">
        <f t="shared" si="37"/>
        <v>0</v>
      </c>
      <c r="I108" s="510">
        <f t="shared" si="37"/>
        <v>0</v>
      </c>
      <c r="J108" s="510">
        <f t="shared" si="37"/>
        <v>0</v>
      </c>
      <c r="K108" s="510">
        <f t="shared" si="37"/>
        <v>0</v>
      </c>
      <c r="L108" s="510">
        <f t="shared" si="37"/>
        <v>0</v>
      </c>
      <c r="M108" s="510">
        <f t="shared" si="37"/>
        <v>0</v>
      </c>
      <c r="N108" s="510">
        <f t="shared" si="37"/>
        <v>0</v>
      </c>
      <c r="O108" s="510">
        <f t="shared" si="37"/>
        <v>0</v>
      </c>
      <c r="P108" s="510">
        <f t="shared" si="37"/>
        <v>0</v>
      </c>
      <c r="Q108" s="510">
        <f t="shared" si="37"/>
        <v>0</v>
      </c>
      <c r="R108" s="510">
        <f t="shared" si="37"/>
        <v>0</v>
      </c>
      <c r="S108" s="510">
        <f t="shared" si="37"/>
        <v>0</v>
      </c>
      <c r="T108" s="510">
        <f t="shared" si="37"/>
        <v>0</v>
      </c>
      <c r="U108" s="510">
        <f t="shared" si="37"/>
        <v>0</v>
      </c>
      <c r="V108" s="510">
        <f t="shared" si="37"/>
        <v>0</v>
      </c>
      <c r="W108" s="510">
        <f t="shared" si="37"/>
        <v>0</v>
      </c>
      <c r="X108" s="510">
        <f t="shared" si="37"/>
        <v>0</v>
      </c>
      <c r="Y108" s="510">
        <f t="shared" si="37"/>
        <v>0</v>
      </c>
      <c r="Z108" s="510">
        <f t="shared" si="37"/>
        <v>0</v>
      </c>
      <c r="AA108" s="510">
        <f t="shared" si="37"/>
        <v>0</v>
      </c>
      <c r="AB108" s="510">
        <f t="shared" si="37"/>
        <v>0</v>
      </c>
      <c r="AC108" s="510">
        <f t="shared" si="37"/>
        <v>0</v>
      </c>
      <c r="AD108" s="510">
        <f t="shared" si="37"/>
        <v>0</v>
      </c>
      <c r="AE108" s="510">
        <f t="shared" si="37"/>
        <v>0</v>
      </c>
      <c r="AF108" s="510">
        <f t="shared" si="37"/>
        <v>0</v>
      </c>
      <c r="AG108" s="510">
        <f t="shared" si="37"/>
        <v>0</v>
      </c>
      <c r="AH108" s="510">
        <f t="shared" si="37"/>
        <v>0</v>
      </c>
      <c r="AI108" s="510">
        <f t="shared" si="37"/>
        <v>0</v>
      </c>
      <c r="AJ108" s="510">
        <f t="shared" si="37"/>
        <v>0</v>
      </c>
      <c r="AK108" s="510">
        <f t="shared" si="37"/>
        <v>0</v>
      </c>
      <c r="AL108" s="510">
        <f t="shared" si="37"/>
        <v>0</v>
      </c>
      <c r="AM108" s="510">
        <f t="shared" si="37"/>
        <v>0</v>
      </c>
      <c r="AN108" s="510">
        <f t="shared" si="37"/>
        <v>0</v>
      </c>
      <c r="AO108" s="510">
        <f t="shared" si="37"/>
        <v>0</v>
      </c>
      <c r="AP108" s="510">
        <f t="shared" si="37"/>
        <v>0</v>
      </c>
      <c r="AQ108" s="510">
        <f t="shared" si="37"/>
        <v>0</v>
      </c>
      <c r="AR108" s="510">
        <f t="shared" si="37"/>
        <v>0</v>
      </c>
      <c r="AS108" s="510">
        <f t="shared" si="37"/>
        <v>0</v>
      </c>
      <c r="AT108" s="510">
        <f t="shared" si="37"/>
        <v>0</v>
      </c>
      <c r="AU108" s="510">
        <f t="shared" si="37"/>
        <v>0</v>
      </c>
      <c r="AV108" s="510">
        <f t="shared" si="37"/>
        <v>0</v>
      </c>
      <c r="AW108" s="510">
        <f t="shared" si="37"/>
        <v>0</v>
      </c>
      <c r="AX108" s="510">
        <f t="shared" si="37"/>
        <v>0</v>
      </c>
      <c r="AY108" s="510">
        <f t="shared" si="37"/>
        <v>0</v>
      </c>
      <c r="AZ108" s="510">
        <f t="shared" si="37"/>
        <v>0</v>
      </c>
      <c r="BA108" s="510">
        <f t="shared" si="37"/>
        <v>0</v>
      </c>
      <c r="BB108" s="510">
        <f t="shared" si="37"/>
        <v>0</v>
      </c>
      <c r="BC108" s="510">
        <f t="shared" si="37"/>
        <v>0</v>
      </c>
      <c r="BD108" s="510">
        <f t="shared" si="37"/>
        <v>0</v>
      </c>
      <c r="BE108" s="510">
        <f t="shared" si="37"/>
        <v>0</v>
      </c>
      <c r="BF108" s="510">
        <f t="shared" si="37"/>
        <v>0</v>
      </c>
      <c r="BG108" s="510">
        <f t="shared" si="37"/>
        <v>0</v>
      </c>
      <c r="BH108" s="510">
        <f t="shared" si="37"/>
        <v>0</v>
      </c>
      <c r="BI108" s="510">
        <f t="shared" si="37"/>
        <v>0</v>
      </c>
      <c r="BJ108" s="511">
        <f t="shared" si="37"/>
        <v>0</v>
      </c>
    </row>
    <row r="109" spans="1:62">
      <c r="A109" s="707"/>
      <c r="B109" s="508">
        <f t="shared" si="2"/>
        <v>0</v>
      </c>
      <c r="C109" s="509">
        <f t="shared" ref="C109:BJ109" si="38">C55*$B55</f>
        <v>0</v>
      </c>
      <c r="D109" s="510">
        <f t="shared" si="38"/>
        <v>0</v>
      </c>
      <c r="E109" s="510">
        <f t="shared" si="38"/>
        <v>0</v>
      </c>
      <c r="F109" s="510">
        <f t="shared" si="38"/>
        <v>0</v>
      </c>
      <c r="G109" s="510">
        <f t="shared" si="38"/>
        <v>0</v>
      </c>
      <c r="H109" s="510">
        <f t="shared" si="38"/>
        <v>0</v>
      </c>
      <c r="I109" s="510">
        <f t="shared" si="38"/>
        <v>0</v>
      </c>
      <c r="J109" s="510">
        <f t="shared" si="38"/>
        <v>0</v>
      </c>
      <c r="K109" s="510">
        <f t="shared" si="38"/>
        <v>0</v>
      </c>
      <c r="L109" s="510">
        <f t="shared" si="38"/>
        <v>0</v>
      </c>
      <c r="M109" s="510">
        <f t="shared" si="38"/>
        <v>0</v>
      </c>
      <c r="N109" s="510">
        <f t="shared" si="38"/>
        <v>0</v>
      </c>
      <c r="O109" s="510">
        <f t="shared" si="38"/>
        <v>0</v>
      </c>
      <c r="P109" s="510">
        <f t="shared" si="38"/>
        <v>0</v>
      </c>
      <c r="Q109" s="510">
        <f t="shared" si="38"/>
        <v>0</v>
      </c>
      <c r="R109" s="510">
        <f t="shared" si="38"/>
        <v>0</v>
      </c>
      <c r="S109" s="510">
        <f t="shared" si="38"/>
        <v>0</v>
      </c>
      <c r="T109" s="510">
        <f t="shared" si="38"/>
        <v>0</v>
      </c>
      <c r="U109" s="510">
        <f t="shared" si="38"/>
        <v>0</v>
      </c>
      <c r="V109" s="510">
        <f t="shared" si="38"/>
        <v>0</v>
      </c>
      <c r="W109" s="510">
        <f t="shared" si="38"/>
        <v>0</v>
      </c>
      <c r="X109" s="510">
        <f t="shared" si="38"/>
        <v>0</v>
      </c>
      <c r="Y109" s="510">
        <f t="shared" si="38"/>
        <v>0</v>
      </c>
      <c r="Z109" s="510">
        <f t="shared" si="38"/>
        <v>0</v>
      </c>
      <c r="AA109" s="510">
        <f t="shared" si="38"/>
        <v>0</v>
      </c>
      <c r="AB109" s="510">
        <f t="shared" si="38"/>
        <v>0</v>
      </c>
      <c r="AC109" s="510">
        <f t="shared" si="38"/>
        <v>0</v>
      </c>
      <c r="AD109" s="510">
        <f t="shared" si="38"/>
        <v>0</v>
      </c>
      <c r="AE109" s="510">
        <f t="shared" si="38"/>
        <v>0</v>
      </c>
      <c r="AF109" s="510">
        <f t="shared" si="38"/>
        <v>0</v>
      </c>
      <c r="AG109" s="510">
        <f t="shared" si="38"/>
        <v>0</v>
      </c>
      <c r="AH109" s="510">
        <f t="shared" si="38"/>
        <v>0</v>
      </c>
      <c r="AI109" s="510">
        <f t="shared" si="38"/>
        <v>0</v>
      </c>
      <c r="AJ109" s="510">
        <f t="shared" si="38"/>
        <v>0</v>
      </c>
      <c r="AK109" s="510">
        <f t="shared" si="38"/>
        <v>0</v>
      </c>
      <c r="AL109" s="510">
        <f t="shared" si="38"/>
        <v>0</v>
      </c>
      <c r="AM109" s="510">
        <f t="shared" si="38"/>
        <v>0</v>
      </c>
      <c r="AN109" s="510">
        <f t="shared" si="38"/>
        <v>0</v>
      </c>
      <c r="AO109" s="510">
        <f t="shared" si="38"/>
        <v>0</v>
      </c>
      <c r="AP109" s="510">
        <f t="shared" si="38"/>
        <v>0</v>
      </c>
      <c r="AQ109" s="510">
        <f t="shared" si="38"/>
        <v>0</v>
      </c>
      <c r="AR109" s="510">
        <f t="shared" si="38"/>
        <v>0</v>
      </c>
      <c r="AS109" s="510">
        <f t="shared" si="38"/>
        <v>0</v>
      </c>
      <c r="AT109" s="510">
        <f t="shared" si="38"/>
        <v>0</v>
      </c>
      <c r="AU109" s="510">
        <f t="shared" si="38"/>
        <v>0</v>
      </c>
      <c r="AV109" s="510">
        <f t="shared" si="38"/>
        <v>0</v>
      </c>
      <c r="AW109" s="510">
        <f t="shared" si="38"/>
        <v>0</v>
      </c>
      <c r="AX109" s="510">
        <f t="shared" si="38"/>
        <v>0</v>
      </c>
      <c r="AY109" s="510">
        <f t="shared" si="38"/>
        <v>0</v>
      </c>
      <c r="AZ109" s="510">
        <f t="shared" si="38"/>
        <v>0</v>
      </c>
      <c r="BA109" s="510">
        <f t="shared" si="38"/>
        <v>0</v>
      </c>
      <c r="BB109" s="510">
        <f t="shared" si="38"/>
        <v>0</v>
      </c>
      <c r="BC109" s="510">
        <f t="shared" si="38"/>
        <v>0</v>
      </c>
      <c r="BD109" s="510">
        <f t="shared" si="38"/>
        <v>0</v>
      </c>
      <c r="BE109" s="510">
        <f t="shared" si="38"/>
        <v>0</v>
      </c>
      <c r="BF109" s="510">
        <f t="shared" si="38"/>
        <v>0</v>
      </c>
      <c r="BG109" s="510">
        <f t="shared" si="38"/>
        <v>0</v>
      </c>
      <c r="BH109" s="510">
        <f t="shared" si="38"/>
        <v>0</v>
      </c>
      <c r="BI109" s="510">
        <f t="shared" si="38"/>
        <v>0</v>
      </c>
      <c r="BJ109" s="511">
        <f t="shared" si="38"/>
        <v>0</v>
      </c>
    </row>
    <row r="110" spans="1:62">
      <c r="A110" s="707"/>
      <c r="B110" s="508">
        <f t="shared" si="2"/>
        <v>0</v>
      </c>
      <c r="C110" s="509">
        <f t="shared" ref="C110:BJ110" si="39">C56*$B56</f>
        <v>0</v>
      </c>
      <c r="D110" s="510">
        <f t="shared" si="39"/>
        <v>0</v>
      </c>
      <c r="E110" s="510">
        <f t="shared" si="39"/>
        <v>0</v>
      </c>
      <c r="F110" s="510">
        <f t="shared" si="39"/>
        <v>0</v>
      </c>
      <c r="G110" s="510">
        <f t="shared" si="39"/>
        <v>0</v>
      </c>
      <c r="H110" s="510">
        <f t="shared" si="39"/>
        <v>0</v>
      </c>
      <c r="I110" s="510">
        <f t="shared" si="39"/>
        <v>0</v>
      </c>
      <c r="J110" s="510">
        <f t="shared" si="39"/>
        <v>0</v>
      </c>
      <c r="K110" s="510">
        <f t="shared" si="39"/>
        <v>0</v>
      </c>
      <c r="L110" s="510">
        <f t="shared" si="39"/>
        <v>0</v>
      </c>
      <c r="M110" s="510">
        <f t="shared" si="39"/>
        <v>0</v>
      </c>
      <c r="N110" s="510">
        <f t="shared" si="39"/>
        <v>0</v>
      </c>
      <c r="O110" s="510">
        <f t="shared" si="39"/>
        <v>0</v>
      </c>
      <c r="P110" s="510">
        <f t="shared" si="39"/>
        <v>0</v>
      </c>
      <c r="Q110" s="510">
        <f t="shared" si="39"/>
        <v>0</v>
      </c>
      <c r="R110" s="510">
        <f t="shared" si="39"/>
        <v>0</v>
      </c>
      <c r="S110" s="510">
        <f t="shared" si="39"/>
        <v>0</v>
      </c>
      <c r="T110" s="510">
        <f t="shared" si="39"/>
        <v>0</v>
      </c>
      <c r="U110" s="510">
        <f t="shared" si="39"/>
        <v>0</v>
      </c>
      <c r="V110" s="510">
        <f t="shared" si="39"/>
        <v>0</v>
      </c>
      <c r="W110" s="510">
        <f t="shared" si="39"/>
        <v>0</v>
      </c>
      <c r="X110" s="510">
        <f t="shared" si="39"/>
        <v>0</v>
      </c>
      <c r="Y110" s="510">
        <f t="shared" si="39"/>
        <v>0</v>
      </c>
      <c r="Z110" s="510">
        <f t="shared" si="39"/>
        <v>0</v>
      </c>
      <c r="AA110" s="510">
        <f t="shared" si="39"/>
        <v>0</v>
      </c>
      <c r="AB110" s="510">
        <f t="shared" si="39"/>
        <v>0</v>
      </c>
      <c r="AC110" s="510">
        <f t="shared" si="39"/>
        <v>0</v>
      </c>
      <c r="AD110" s="510">
        <f t="shared" si="39"/>
        <v>0</v>
      </c>
      <c r="AE110" s="510">
        <f t="shared" si="39"/>
        <v>0</v>
      </c>
      <c r="AF110" s="510">
        <f t="shared" si="39"/>
        <v>0</v>
      </c>
      <c r="AG110" s="510">
        <f t="shared" si="39"/>
        <v>0</v>
      </c>
      <c r="AH110" s="510">
        <f t="shared" si="39"/>
        <v>0</v>
      </c>
      <c r="AI110" s="510">
        <f t="shared" si="39"/>
        <v>0</v>
      </c>
      <c r="AJ110" s="510">
        <f t="shared" si="39"/>
        <v>0</v>
      </c>
      <c r="AK110" s="510">
        <f t="shared" si="39"/>
        <v>0</v>
      </c>
      <c r="AL110" s="510">
        <f t="shared" si="39"/>
        <v>0</v>
      </c>
      <c r="AM110" s="510">
        <f t="shared" si="39"/>
        <v>0</v>
      </c>
      <c r="AN110" s="510">
        <f t="shared" si="39"/>
        <v>0</v>
      </c>
      <c r="AO110" s="510">
        <f t="shared" si="39"/>
        <v>0</v>
      </c>
      <c r="AP110" s="510">
        <f t="shared" si="39"/>
        <v>0</v>
      </c>
      <c r="AQ110" s="510">
        <f t="shared" si="39"/>
        <v>0</v>
      </c>
      <c r="AR110" s="510">
        <f t="shared" si="39"/>
        <v>0</v>
      </c>
      <c r="AS110" s="510">
        <f t="shared" si="39"/>
        <v>0</v>
      </c>
      <c r="AT110" s="510">
        <f t="shared" si="39"/>
        <v>0</v>
      </c>
      <c r="AU110" s="510">
        <f t="shared" si="39"/>
        <v>0</v>
      </c>
      <c r="AV110" s="510">
        <f t="shared" si="39"/>
        <v>0</v>
      </c>
      <c r="AW110" s="510">
        <f t="shared" si="39"/>
        <v>0</v>
      </c>
      <c r="AX110" s="510">
        <f t="shared" si="39"/>
        <v>0</v>
      </c>
      <c r="AY110" s="510">
        <f t="shared" si="39"/>
        <v>0</v>
      </c>
      <c r="AZ110" s="510">
        <f t="shared" si="39"/>
        <v>0</v>
      </c>
      <c r="BA110" s="510">
        <f t="shared" si="39"/>
        <v>0</v>
      </c>
      <c r="BB110" s="510">
        <f t="shared" si="39"/>
        <v>0</v>
      </c>
      <c r="BC110" s="510">
        <f t="shared" si="39"/>
        <v>0</v>
      </c>
      <c r="BD110" s="510">
        <f t="shared" si="39"/>
        <v>0</v>
      </c>
      <c r="BE110" s="510">
        <f t="shared" si="39"/>
        <v>0</v>
      </c>
      <c r="BF110" s="510">
        <f t="shared" si="39"/>
        <v>0</v>
      </c>
      <c r="BG110" s="510">
        <f t="shared" si="39"/>
        <v>0</v>
      </c>
      <c r="BH110" s="510">
        <f t="shared" si="39"/>
        <v>0</v>
      </c>
      <c r="BI110" s="510">
        <f t="shared" si="39"/>
        <v>0</v>
      </c>
      <c r="BJ110" s="511">
        <f t="shared" si="39"/>
        <v>0</v>
      </c>
    </row>
    <row r="111" spans="1:62">
      <c r="A111" s="707"/>
      <c r="B111" s="508">
        <f t="shared" si="2"/>
        <v>0</v>
      </c>
      <c r="C111" s="509">
        <f t="shared" ref="C111:BJ111" si="40">C57*$B57</f>
        <v>0</v>
      </c>
      <c r="D111" s="510">
        <f t="shared" si="40"/>
        <v>0</v>
      </c>
      <c r="E111" s="510">
        <f t="shared" si="40"/>
        <v>0</v>
      </c>
      <c r="F111" s="510">
        <f t="shared" si="40"/>
        <v>0</v>
      </c>
      <c r="G111" s="510">
        <f t="shared" si="40"/>
        <v>0</v>
      </c>
      <c r="H111" s="510">
        <f t="shared" si="40"/>
        <v>0</v>
      </c>
      <c r="I111" s="510">
        <f t="shared" si="40"/>
        <v>0</v>
      </c>
      <c r="J111" s="510">
        <f t="shared" si="40"/>
        <v>0</v>
      </c>
      <c r="K111" s="510">
        <f t="shared" si="40"/>
        <v>0</v>
      </c>
      <c r="L111" s="510">
        <f t="shared" si="40"/>
        <v>0</v>
      </c>
      <c r="M111" s="510">
        <f t="shared" si="40"/>
        <v>0</v>
      </c>
      <c r="N111" s="510">
        <f t="shared" si="40"/>
        <v>0</v>
      </c>
      <c r="O111" s="510">
        <f t="shared" si="40"/>
        <v>0</v>
      </c>
      <c r="P111" s="510">
        <f t="shared" si="40"/>
        <v>0</v>
      </c>
      <c r="Q111" s="510">
        <f t="shared" si="40"/>
        <v>0</v>
      </c>
      <c r="R111" s="510">
        <f t="shared" si="40"/>
        <v>0</v>
      </c>
      <c r="S111" s="510">
        <f t="shared" si="40"/>
        <v>0</v>
      </c>
      <c r="T111" s="510">
        <f t="shared" si="40"/>
        <v>0</v>
      </c>
      <c r="U111" s="510">
        <f t="shared" si="40"/>
        <v>0</v>
      </c>
      <c r="V111" s="510">
        <f t="shared" si="40"/>
        <v>0</v>
      </c>
      <c r="W111" s="510">
        <f t="shared" si="40"/>
        <v>0</v>
      </c>
      <c r="X111" s="510">
        <f t="shared" si="40"/>
        <v>0</v>
      </c>
      <c r="Y111" s="510">
        <f t="shared" si="40"/>
        <v>0</v>
      </c>
      <c r="Z111" s="510">
        <f t="shared" si="40"/>
        <v>0</v>
      </c>
      <c r="AA111" s="510">
        <f t="shared" si="40"/>
        <v>0</v>
      </c>
      <c r="AB111" s="510">
        <f t="shared" si="40"/>
        <v>0</v>
      </c>
      <c r="AC111" s="510">
        <f t="shared" si="40"/>
        <v>0</v>
      </c>
      <c r="AD111" s="510">
        <f t="shared" si="40"/>
        <v>0</v>
      </c>
      <c r="AE111" s="510">
        <f t="shared" si="40"/>
        <v>0</v>
      </c>
      <c r="AF111" s="510">
        <f t="shared" si="40"/>
        <v>0</v>
      </c>
      <c r="AG111" s="510">
        <f t="shared" si="40"/>
        <v>0</v>
      </c>
      <c r="AH111" s="510">
        <f t="shared" si="40"/>
        <v>0</v>
      </c>
      <c r="AI111" s="510">
        <f t="shared" si="40"/>
        <v>0</v>
      </c>
      <c r="AJ111" s="510">
        <f t="shared" si="40"/>
        <v>0</v>
      </c>
      <c r="AK111" s="510">
        <f t="shared" si="40"/>
        <v>0</v>
      </c>
      <c r="AL111" s="510">
        <f t="shared" si="40"/>
        <v>0</v>
      </c>
      <c r="AM111" s="510">
        <f t="shared" si="40"/>
        <v>0</v>
      </c>
      <c r="AN111" s="510">
        <f t="shared" si="40"/>
        <v>0</v>
      </c>
      <c r="AO111" s="510">
        <f t="shared" si="40"/>
        <v>0</v>
      </c>
      <c r="AP111" s="510">
        <f t="shared" si="40"/>
        <v>0</v>
      </c>
      <c r="AQ111" s="510">
        <f t="shared" si="40"/>
        <v>0</v>
      </c>
      <c r="AR111" s="510">
        <f t="shared" si="40"/>
        <v>0</v>
      </c>
      <c r="AS111" s="510">
        <f t="shared" si="40"/>
        <v>0</v>
      </c>
      <c r="AT111" s="510">
        <f t="shared" si="40"/>
        <v>0</v>
      </c>
      <c r="AU111" s="510">
        <f t="shared" si="40"/>
        <v>0</v>
      </c>
      <c r="AV111" s="510">
        <f t="shared" si="40"/>
        <v>0</v>
      </c>
      <c r="AW111" s="510">
        <f t="shared" si="40"/>
        <v>0</v>
      </c>
      <c r="AX111" s="510">
        <f t="shared" si="40"/>
        <v>0</v>
      </c>
      <c r="AY111" s="510">
        <f t="shared" si="40"/>
        <v>0</v>
      </c>
      <c r="AZ111" s="510">
        <f t="shared" si="40"/>
        <v>0</v>
      </c>
      <c r="BA111" s="510">
        <f t="shared" si="40"/>
        <v>0</v>
      </c>
      <c r="BB111" s="510">
        <f t="shared" si="40"/>
        <v>0</v>
      </c>
      <c r="BC111" s="510">
        <f t="shared" si="40"/>
        <v>0</v>
      </c>
      <c r="BD111" s="510">
        <f t="shared" si="40"/>
        <v>0</v>
      </c>
      <c r="BE111" s="510">
        <f t="shared" si="40"/>
        <v>0</v>
      </c>
      <c r="BF111" s="510">
        <f t="shared" si="40"/>
        <v>0</v>
      </c>
      <c r="BG111" s="510">
        <f t="shared" si="40"/>
        <v>0</v>
      </c>
      <c r="BH111" s="510">
        <f t="shared" si="40"/>
        <v>0</v>
      </c>
      <c r="BI111" s="510">
        <f t="shared" si="40"/>
        <v>0</v>
      </c>
      <c r="BJ111" s="511">
        <f t="shared" si="40"/>
        <v>0</v>
      </c>
    </row>
    <row r="112" spans="1:62">
      <c r="A112" s="707"/>
      <c r="B112" s="508">
        <f t="shared" si="2"/>
        <v>0</v>
      </c>
      <c r="C112" s="509">
        <f t="shared" ref="C112:BJ112" si="41">C58*$B58</f>
        <v>0</v>
      </c>
      <c r="D112" s="510">
        <f t="shared" si="41"/>
        <v>0</v>
      </c>
      <c r="E112" s="510">
        <f t="shared" si="41"/>
        <v>0</v>
      </c>
      <c r="F112" s="510">
        <f t="shared" si="41"/>
        <v>0</v>
      </c>
      <c r="G112" s="510">
        <f t="shared" si="41"/>
        <v>0</v>
      </c>
      <c r="H112" s="510">
        <f t="shared" si="41"/>
        <v>0</v>
      </c>
      <c r="I112" s="510">
        <f t="shared" si="41"/>
        <v>0</v>
      </c>
      <c r="J112" s="510">
        <f t="shared" si="41"/>
        <v>0</v>
      </c>
      <c r="K112" s="510">
        <f t="shared" si="41"/>
        <v>0</v>
      </c>
      <c r="L112" s="510">
        <f t="shared" si="41"/>
        <v>0</v>
      </c>
      <c r="M112" s="510">
        <f t="shared" si="41"/>
        <v>0</v>
      </c>
      <c r="N112" s="510">
        <f t="shared" si="41"/>
        <v>0</v>
      </c>
      <c r="O112" s="510">
        <f t="shared" si="41"/>
        <v>0</v>
      </c>
      <c r="P112" s="510">
        <f t="shared" si="41"/>
        <v>0</v>
      </c>
      <c r="Q112" s="510">
        <f t="shared" si="41"/>
        <v>0</v>
      </c>
      <c r="R112" s="510">
        <f t="shared" si="41"/>
        <v>0</v>
      </c>
      <c r="S112" s="510">
        <f t="shared" si="41"/>
        <v>0</v>
      </c>
      <c r="T112" s="510">
        <f t="shared" si="41"/>
        <v>0</v>
      </c>
      <c r="U112" s="510">
        <f t="shared" si="41"/>
        <v>0</v>
      </c>
      <c r="V112" s="510">
        <f t="shared" si="41"/>
        <v>0</v>
      </c>
      <c r="W112" s="510">
        <f t="shared" si="41"/>
        <v>0</v>
      </c>
      <c r="X112" s="510">
        <f t="shared" si="41"/>
        <v>0</v>
      </c>
      <c r="Y112" s="510">
        <f t="shared" si="41"/>
        <v>0</v>
      </c>
      <c r="Z112" s="510">
        <f t="shared" si="41"/>
        <v>0</v>
      </c>
      <c r="AA112" s="510">
        <f t="shared" si="41"/>
        <v>0</v>
      </c>
      <c r="AB112" s="510">
        <f t="shared" si="41"/>
        <v>0</v>
      </c>
      <c r="AC112" s="510">
        <f t="shared" si="41"/>
        <v>0</v>
      </c>
      <c r="AD112" s="510">
        <f t="shared" si="41"/>
        <v>0</v>
      </c>
      <c r="AE112" s="510">
        <f t="shared" si="41"/>
        <v>0</v>
      </c>
      <c r="AF112" s="510">
        <f t="shared" si="41"/>
        <v>0</v>
      </c>
      <c r="AG112" s="510">
        <f t="shared" si="41"/>
        <v>0</v>
      </c>
      <c r="AH112" s="510">
        <f t="shared" si="41"/>
        <v>0</v>
      </c>
      <c r="AI112" s="510">
        <f t="shared" si="41"/>
        <v>0</v>
      </c>
      <c r="AJ112" s="510">
        <f t="shared" si="41"/>
        <v>0</v>
      </c>
      <c r="AK112" s="510">
        <f t="shared" si="41"/>
        <v>0</v>
      </c>
      <c r="AL112" s="510">
        <f t="shared" si="41"/>
        <v>0</v>
      </c>
      <c r="AM112" s="510">
        <f t="shared" si="41"/>
        <v>0</v>
      </c>
      <c r="AN112" s="510">
        <f t="shared" si="41"/>
        <v>0</v>
      </c>
      <c r="AO112" s="510">
        <f t="shared" si="41"/>
        <v>0</v>
      </c>
      <c r="AP112" s="510">
        <f t="shared" si="41"/>
        <v>0</v>
      </c>
      <c r="AQ112" s="510">
        <f t="shared" si="41"/>
        <v>0</v>
      </c>
      <c r="AR112" s="510">
        <f t="shared" si="41"/>
        <v>0</v>
      </c>
      <c r="AS112" s="510">
        <f t="shared" si="41"/>
        <v>0</v>
      </c>
      <c r="AT112" s="510">
        <f t="shared" si="41"/>
        <v>0</v>
      </c>
      <c r="AU112" s="510">
        <f t="shared" si="41"/>
        <v>0</v>
      </c>
      <c r="AV112" s="510">
        <f t="shared" si="41"/>
        <v>0</v>
      </c>
      <c r="AW112" s="510">
        <f t="shared" si="41"/>
        <v>0</v>
      </c>
      <c r="AX112" s="510">
        <f t="shared" si="41"/>
        <v>0</v>
      </c>
      <c r="AY112" s="510">
        <f t="shared" si="41"/>
        <v>0</v>
      </c>
      <c r="AZ112" s="510">
        <f t="shared" si="41"/>
        <v>0</v>
      </c>
      <c r="BA112" s="510">
        <f t="shared" si="41"/>
        <v>0</v>
      </c>
      <c r="BB112" s="510">
        <f t="shared" si="41"/>
        <v>0</v>
      </c>
      <c r="BC112" s="510">
        <f t="shared" si="41"/>
        <v>0</v>
      </c>
      <c r="BD112" s="510">
        <f t="shared" si="41"/>
        <v>0</v>
      </c>
      <c r="BE112" s="510">
        <f t="shared" si="41"/>
        <v>0</v>
      </c>
      <c r="BF112" s="510">
        <f t="shared" si="41"/>
        <v>0</v>
      </c>
      <c r="BG112" s="510">
        <f t="shared" si="41"/>
        <v>0</v>
      </c>
      <c r="BH112" s="510">
        <f t="shared" si="41"/>
        <v>0</v>
      </c>
      <c r="BI112" s="510">
        <f t="shared" si="41"/>
        <v>0</v>
      </c>
      <c r="BJ112" s="511">
        <f t="shared" si="41"/>
        <v>0</v>
      </c>
    </row>
    <row r="113" spans="1:62">
      <c r="A113" s="707"/>
      <c r="B113" s="508">
        <f t="shared" si="2"/>
        <v>0</v>
      </c>
      <c r="C113" s="509">
        <f t="shared" ref="C113:BJ113" si="42">C59*$B59</f>
        <v>0</v>
      </c>
      <c r="D113" s="510">
        <f t="shared" si="42"/>
        <v>0</v>
      </c>
      <c r="E113" s="510">
        <f t="shared" si="42"/>
        <v>0</v>
      </c>
      <c r="F113" s="510">
        <f t="shared" si="42"/>
        <v>0</v>
      </c>
      <c r="G113" s="510">
        <f t="shared" si="42"/>
        <v>0</v>
      </c>
      <c r="H113" s="510">
        <f t="shared" si="42"/>
        <v>0</v>
      </c>
      <c r="I113" s="510">
        <f t="shared" si="42"/>
        <v>0</v>
      </c>
      <c r="J113" s="510">
        <f t="shared" si="42"/>
        <v>0</v>
      </c>
      <c r="K113" s="510">
        <f t="shared" si="42"/>
        <v>0</v>
      </c>
      <c r="L113" s="510">
        <f t="shared" si="42"/>
        <v>0</v>
      </c>
      <c r="M113" s="510">
        <f t="shared" si="42"/>
        <v>0</v>
      </c>
      <c r="N113" s="510">
        <f t="shared" si="42"/>
        <v>0</v>
      </c>
      <c r="O113" s="510">
        <f t="shared" si="42"/>
        <v>0</v>
      </c>
      <c r="P113" s="510">
        <f t="shared" si="42"/>
        <v>0</v>
      </c>
      <c r="Q113" s="510">
        <f t="shared" si="42"/>
        <v>0</v>
      </c>
      <c r="R113" s="510">
        <f t="shared" si="42"/>
        <v>0</v>
      </c>
      <c r="S113" s="510">
        <f t="shared" si="42"/>
        <v>0</v>
      </c>
      <c r="T113" s="510">
        <f t="shared" si="42"/>
        <v>0</v>
      </c>
      <c r="U113" s="510">
        <f t="shared" si="42"/>
        <v>0</v>
      </c>
      <c r="V113" s="510">
        <f t="shared" si="42"/>
        <v>0</v>
      </c>
      <c r="W113" s="510">
        <f t="shared" si="42"/>
        <v>0</v>
      </c>
      <c r="X113" s="510">
        <f t="shared" si="42"/>
        <v>0</v>
      </c>
      <c r="Y113" s="510">
        <f t="shared" si="42"/>
        <v>0</v>
      </c>
      <c r="Z113" s="510">
        <f t="shared" si="42"/>
        <v>0</v>
      </c>
      <c r="AA113" s="510">
        <f t="shared" si="42"/>
        <v>0</v>
      </c>
      <c r="AB113" s="510">
        <f t="shared" si="42"/>
        <v>0</v>
      </c>
      <c r="AC113" s="510">
        <f t="shared" si="42"/>
        <v>0</v>
      </c>
      <c r="AD113" s="510">
        <f t="shared" si="42"/>
        <v>0</v>
      </c>
      <c r="AE113" s="510">
        <f t="shared" si="42"/>
        <v>0</v>
      </c>
      <c r="AF113" s="510">
        <f t="shared" si="42"/>
        <v>0</v>
      </c>
      <c r="AG113" s="510">
        <f t="shared" si="42"/>
        <v>0</v>
      </c>
      <c r="AH113" s="510">
        <f t="shared" si="42"/>
        <v>0</v>
      </c>
      <c r="AI113" s="510">
        <f t="shared" si="42"/>
        <v>0</v>
      </c>
      <c r="AJ113" s="510">
        <f t="shared" si="42"/>
        <v>0</v>
      </c>
      <c r="AK113" s="510">
        <f t="shared" si="42"/>
        <v>0</v>
      </c>
      <c r="AL113" s="510">
        <f t="shared" si="42"/>
        <v>0</v>
      </c>
      <c r="AM113" s="510">
        <f t="shared" si="42"/>
        <v>0</v>
      </c>
      <c r="AN113" s="510">
        <f t="shared" si="42"/>
        <v>0</v>
      </c>
      <c r="AO113" s="510">
        <f t="shared" si="42"/>
        <v>0</v>
      </c>
      <c r="AP113" s="510">
        <f t="shared" si="42"/>
        <v>0</v>
      </c>
      <c r="AQ113" s="510">
        <f t="shared" si="42"/>
        <v>0</v>
      </c>
      <c r="AR113" s="510">
        <f t="shared" si="42"/>
        <v>0</v>
      </c>
      <c r="AS113" s="510">
        <f t="shared" si="42"/>
        <v>0</v>
      </c>
      <c r="AT113" s="510">
        <f t="shared" si="42"/>
        <v>0</v>
      </c>
      <c r="AU113" s="510">
        <f t="shared" si="42"/>
        <v>0</v>
      </c>
      <c r="AV113" s="510">
        <f t="shared" si="42"/>
        <v>0</v>
      </c>
      <c r="AW113" s="510">
        <f t="shared" si="42"/>
        <v>0</v>
      </c>
      <c r="AX113" s="510">
        <f t="shared" si="42"/>
        <v>0</v>
      </c>
      <c r="AY113" s="510">
        <f t="shared" si="42"/>
        <v>0</v>
      </c>
      <c r="AZ113" s="510">
        <f t="shared" si="42"/>
        <v>0</v>
      </c>
      <c r="BA113" s="510">
        <f t="shared" si="42"/>
        <v>0</v>
      </c>
      <c r="BB113" s="510">
        <f t="shared" si="42"/>
        <v>0</v>
      </c>
      <c r="BC113" s="510">
        <f t="shared" si="42"/>
        <v>0</v>
      </c>
      <c r="BD113" s="510">
        <f t="shared" si="42"/>
        <v>0</v>
      </c>
      <c r="BE113" s="510">
        <f t="shared" si="42"/>
        <v>0</v>
      </c>
      <c r="BF113" s="510">
        <f t="shared" si="42"/>
        <v>0</v>
      </c>
      <c r="BG113" s="510">
        <f t="shared" si="42"/>
        <v>0</v>
      </c>
      <c r="BH113" s="510">
        <f t="shared" si="42"/>
        <v>0</v>
      </c>
      <c r="BI113" s="510">
        <f t="shared" si="42"/>
        <v>0</v>
      </c>
      <c r="BJ113" s="511">
        <f t="shared" si="42"/>
        <v>0</v>
      </c>
    </row>
    <row r="114" spans="1:62">
      <c r="A114" s="707"/>
      <c r="B114" s="508">
        <f t="shared" si="2"/>
        <v>0</v>
      </c>
      <c r="C114" s="509">
        <f t="shared" ref="C114:BJ114" si="43">C60*$B60</f>
        <v>0</v>
      </c>
      <c r="D114" s="510">
        <f t="shared" si="43"/>
        <v>0</v>
      </c>
      <c r="E114" s="510">
        <f t="shared" si="43"/>
        <v>0</v>
      </c>
      <c r="F114" s="510">
        <f t="shared" si="43"/>
        <v>0</v>
      </c>
      <c r="G114" s="510">
        <f t="shared" si="43"/>
        <v>0</v>
      </c>
      <c r="H114" s="510">
        <f t="shared" si="43"/>
        <v>0</v>
      </c>
      <c r="I114" s="510">
        <f t="shared" si="43"/>
        <v>0</v>
      </c>
      <c r="J114" s="510">
        <f t="shared" si="43"/>
        <v>0</v>
      </c>
      <c r="K114" s="510">
        <f t="shared" si="43"/>
        <v>0</v>
      </c>
      <c r="L114" s="510">
        <f t="shared" si="43"/>
        <v>0</v>
      </c>
      <c r="M114" s="510">
        <f t="shared" si="43"/>
        <v>0</v>
      </c>
      <c r="N114" s="510">
        <f t="shared" si="43"/>
        <v>0</v>
      </c>
      <c r="O114" s="510">
        <f t="shared" si="43"/>
        <v>0</v>
      </c>
      <c r="P114" s="510">
        <f t="shared" si="43"/>
        <v>0</v>
      </c>
      <c r="Q114" s="510">
        <f t="shared" si="43"/>
        <v>0</v>
      </c>
      <c r="R114" s="510">
        <f t="shared" si="43"/>
        <v>0</v>
      </c>
      <c r="S114" s="510">
        <f t="shared" si="43"/>
        <v>0</v>
      </c>
      <c r="T114" s="510">
        <f t="shared" si="43"/>
        <v>0</v>
      </c>
      <c r="U114" s="510">
        <f t="shared" si="43"/>
        <v>0</v>
      </c>
      <c r="V114" s="510">
        <f t="shared" si="43"/>
        <v>0</v>
      </c>
      <c r="W114" s="510">
        <f t="shared" si="43"/>
        <v>0</v>
      </c>
      <c r="X114" s="510">
        <f t="shared" si="43"/>
        <v>0</v>
      </c>
      <c r="Y114" s="510">
        <f t="shared" si="43"/>
        <v>0</v>
      </c>
      <c r="Z114" s="510">
        <f t="shared" si="43"/>
        <v>0</v>
      </c>
      <c r="AA114" s="510">
        <f t="shared" si="43"/>
        <v>0</v>
      </c>
      <c r="AB114" s="510">
        <f t="shared" si="43"/>
        <v>0</v>
      </c>
      <c r="AC114" s="510">
        <f t="shared" si="43"/>
        <v>0</v>
      </c>
      <c r="AD114" s="510">
        <f t="shared" si="43"/>
        <v>0</v>
      </c>
      <c r="AE114" s="510">
        <f t="shared" si="43"/>
        <v>0</v>
      </c>
      <c r="AF114" s="510">
        <f t="shared" si="43"/>
        <v>0</v>
      </c>
      <c r="AG114" s="510">
        <f t="shared" si="43"/>
        <v>0</v>
      </c>
      <c r="AH114" s="510">
        <f t="shared" si="43"/>
        <v>0</v>
      </c>
      <c r="AI114" s="510">
        <f t="shared" si="43"/>
        <v>0</v>
      </c>
      <c r="AJ114" s="510">
        <f t="shared" si="43"/>
        <v>0</v>
      </c>
      <c r="AK114" s="510">
        <f t="shared" si="43"/>
        <v>0</v>
      </c>
      <c r="AL114" s="510">
        <f t="shared" si="43"/>
        <v>0</v>
      </c>
      <c r="AM114" s="510">
        <f t="shared" si="43"/>
        <v>0</v>
      </c>
      <c r="AN114" s="510">
        <f t="shared" si="43"/>
        <v>0</v>
      </c>
      <c r="AO114" s="510">
        <f t="shared" si="43"/>
        <v>0</v>
      </c>
      <c r="AP114" s="510">
        <f t="shared" si="43"/>
        <v>0</v>
      </c>
      <c r="AQ114" s="510">
        <f t="shared" si="43"/>
        <v>0</v>
      </c>
      <c r="AR114" s="510">
        <f t="shared" si="43"/>
        <v>0</v>
      </c>
      <c r="AS114" s="510">
        <f t="shared" si="43"/>
        <v>0</v>
      </c>
      <c r="AT114" s="510">
        <f t="shared" si="43"/>
        <v>0</v>
      </c>
      <c r="AU114" s="510">
        <f t="shared" si="43"/>
        <v>0</v>
      </c>
      <c r="AV114" s="510">
        <f t="shared" si="43"/>
        <v>0</v>
      </c>
      <c r="AW114" s="510">
        <f t="shared" si="43"/>
        <v>0</v>
      </c>
      <c r="AX114" s="510">
        <f t="shared" si="43"/>
        <v>0</v>
      </c>
      <c r="AY114" s="510">
        <f t="shared" si="43"/>
        <v>0</v>
      </c>
      <c r="AZ114" s="510">
        <f t="shared" si="43"/>
        <v>0</v>
      </c>
      <c r="BA114" s="510">
        <f t="shared" si="43"/>
        <v>0</v>
      </c>
      <c r="BB114" s="510">
        <f t="shared" si="43"/>
        <v>0</v>
      </c>
      <c r="BC114" s="510">
        <f t="shared" si="43"/>
        <v>0</v>
      </c>
      <c r="BD114" s="510">
        <f t="shared" si="43"/>
        <v>0</v>
      </c>
      <c r="BE114" s="510">
        <f t="shared" si="43"/>
        <v>0</v>
      </c>
      <c r="BF114" s="510">
        <f t="shared" si="43"/>
        <v>0</v>
      </c>
      <c r="BG114" s="510">
        <f t="shared" si="43"/>
        <v>0</v>
      </c>
      <c r="BH114" s="510">
        <f t="shared" si="43"/>
        <v>0</v>
      </c>
      <c r="BI114" s="510">
        <f t="shared" si="43"/>
        <v>0</v>
      </c>
      <c r="BJ114" s="511">
        <f t="shared" si="43"/>
        <v>0</v>
      </c>
    </row>
    <row r="115" spans="1:62">
      <c r="A115" s="707"/>
      <c r="B115" s="508">
        <f t="shared" si="2"/>
        <v>0</v>
      </c>
      <c r="C115" s="509">
        <f t="shared" ref="C115:BJ115" si="44">C61*$B61</f>
        <v>0</v>
      </c>
      <c r="D115" s="510">
        <f t="shared" si="44"/>
        <v>0</v>
      </c>
      <c r="E115" s="510">
        <f t="shared" si="44"/>
        <v>0</v>
      </c>
      <c r="F115" s="510">
        <f t="shared" si="44"/>
        <v>0</v>
      </c>
      <c r="G115" s="510">
        <f t="shared" si="44"/>
        <v>0</v>
      </c>
      <c r="H115" s="510">
        <f t="shared" si="44"/>
        <v>0</v>
      </c>
      <c r="I115" s="510">
        <f t="shared" si="44"/>
        <v>0</v>
      </c>
      <c r="J115" s="510">
        <f t="shared" si="44"/>
        <v>0</v>
      </c>
      <c r="K115" s="510">
        <f t="shared" si="44"/>
        <v>0</v>
      </c>
      <c r="L115" s="510">
        <f t="shared" si="44"/>
        <v>0</v>
      </c>
      <c r="M115" s="510">
        <f t="shared" si="44"/>
        <v>0</v>
      </c>
      <c r="N115" s="510">
        <f t="shared" si="44"/>
        <v>0</v>
      </c>
      <c r="O115" s="510">
        <f t="shared" si="44"/>
        <v>0</v>
      </c>
      <c r="P115" s="510">
        <f t="shared" si="44"/>
        <v>0</v>
      </c>
      <c r="Q115" s="510">
        <f t="shared" si="44"/>
        <v>0</v>
      </c>
      <c r="R115" s="510">
        <f t="shared" si="44"/>
        <v>0</v>
      </c>
      <c r="S115" s="510">
        <f t="shared" si="44"/>
        <v>0</v>
      </c>
      <c r="T115" s="510">
        <f t="shared" si="44"/>
        <v>0</v>
      </c>
      <c r="U115" s="510">
        <f t="shared" si="44"/>
        <v>0</v>
      </c>
      <c r="V115" s="510">
        <f t="shared" si="44"/>
        <v>0</v>
      </c>
      <c r="W115" s="510">
        <f t="shared" si="44"/>
        <v>0</v>
      </c>
      <c r="X115" s="510">
        <f t="shared" si="44"/>
        <v>0</v>
      </c>
      <c r="Y115" s="510">
        <f t="shared" si="44"/>
        <v>0</v>
      </c>
      <c r="Z115" s="510">
        <f t="shared" si="44"/>
        <v>0</v>
      </c>
      <c r="AA115" s="510">
        <f t="shared" si="44"/>
        <v>0</v>
      </c>
      <c r="AB115" s="510">
        <f t="shared" si="44"/>
        <v>0</v>
      </c>
      <c r="AC115" s="510">
        <f t="shared" si="44"/>
        <v>0</v>
      </c>
      <c r="AD115" s="510">
        <f t="shared" si="44"/>
        <v>0</v>
      </c>
      <c r="AE115" s="510">
        <f t="shared" si="44"/>
        <v>0</v>
      </c>
      <c r="AF115" s="510">
        <f t="shared" si="44"/>
        <v>0</v>
      </c>
      <c r="AG115" s="510">
        <f t="shared" si="44"/>
        <v>0</v>
      </c>
      <c r="AH115" s="510">
        <f t="shared" si="44"/>
        <v>0</v>
      </c>
      <c r="AI115" s="510">
        <f t="shared" si="44"/>
        <v>0</v>
      </c>
      <c r="AJ115" s="510">
        <f t="shared" si="44"/>
        <v>0</v>
      </c>
      <c r="AK115" s="510">
        <f t="shared" si="44"/>
        <v>0</v>
      </c>
      <c r="AL115" s="510">
        <f t="shared" si="44"/>
        <v>0</v>
      </c>
      <c r="AM115" s="510">
        <f t="shared" si="44"/>
        <v>0</v>
      </c>
      <c r="AN115" s="510">
        <f t="shared" si="44"/>
        <v>0</v>
      </c>
      <c r="AO115" s="510">
        <f t="shared" si="44"/>
        <v>0</v>
      </c>
      <c r="AP115" s="510">
        <f t="shared" si="44"/>
        <v>0</v>
      </c>
      <c r="AQ115" s="510">
        <f t="shared" si="44"/>
        <v>0</v>
      </c>
      <c r="AR115" s="510">
        <f t="shared" si="44"/>
        <v>0</v>
      </c>
      <c r="AS115" s="510">
        <f t="shared" si="44"/>
        <v>0</v>
      </c>
      <c r="AT115" s="510">
        <f t="shared" si="44"/>
        <v>0</v>
      </c>
      <c r="AU115" s="510">
        <f t="shared" si="44"/>
        <v>0</v>
      </c>
      <c r="AV115" s="510">
        <f t="shared" si="44"/>
        <v>0</v>
      </c>
      <c r="AW115" s="510">
        <f t="shared" si="44"/>
        <v>0</v>
      </c>
      <c r="AX115" s="510">
        <f t="shared" si="44"/>
        <v>0</v>
      </c>
      <c r="AY115" s="510">
        <f t="shared" si="44"/>
        <v>0</v>
      </c>
      <c r="AZ115" s="510">
        <f t="shared" si="44"/>
        <v>0</v>
      </c>
      <c r="BA115" s="510">
        <f t="shared" si="44"/>
        <v>0</v>
      </c>
      <c r="BB115" s="510">
        <f t="shared" si="44"/>
        <v>0</v>
      </c>
      <c r="BC115" s="510">
        <f t="shared" si="44"/>
        <v>0</v>
      </c>
      <c r="BD115" s="510">
        <f t="shared" si="44"/>
        <v>0</v>
      </c>
      <c r="BE115" s="510">
        <f t="shared" si="44"/>
        <v>0</v>
      </c>
      <c r="BF115" s="510">
        <f t="shared" si="44"/>
        <v>0</v>
      </c>
      <c r="BG115" s="510">
        <f t="shared" si="44"/>
        <v>0</v>
      </c>
      <c r="BH115" s="510">
        <f t="shared" si="44"/>
        <v>0</v>
      </c>
      <c r="BI115" s="510">
        <f t="shared" si="44"/>
        <v>0</v>
      </c>
      <c r="BJ115" s="511">
        <f t="shared" si="44"/>
        <v>0</v>
      </c>
    </row>
    <row r="116" spans="1:62">
      <c r="A116" s="707"/>
      <c r="B116" s="508">
        <f t="shared" si="2"/>
        <v>0</v>
      </c>
      <c r="C116" s="509">
        <f t="shared" ref="C116:BJ116" si="45">C62*$B62</f>
        <v>0</v>
      </c>
      <c r="D116" s="510">
        <f t="shared" si="45"/>
        <v>0</v>
      </c>
      <c r="E116" s="510">
        <f t="shared" si="45"/>
        <v>0</v>
      </c>
      <c r="F116" s="510">
        <f t="shared" si="45"/>
        <v>0</v>
      </c>
      <c r="G116" s="510">
        <f t="shared" si="45"/>
        <v>0</v>
      </c>
      <c r="H116" s="510">
        <f t="shared" si="45"/>
        <v>0</v>
      </c>
      <c r="I116" s="510">
        <f t="shared" si="45"/>
        <v>0</v>
      </c>
      <c r="J116" s="510">
        <f t="shared" si="45"/>
        <v>0</v>
      </c>
      <c r="K116" s="510">
        <f t="shared" si="45"/>
        <v>0</v>
      </c>
      <c r="L116" s="510">
        <f t="shared" si="45"/>
        <v>0</v>
      </c>
      <c r="M116" s="510">
        <f t="shared" si="45"/>
        <v>0</v>
      </c>
      <c r="N116" s="510">
        <f t="shared" si="45"/>
        <v>0</v>
      </c>
      <c r="O116" s="510">
        <f t="shared" si="45"/>
        <v>0</v>
      </c>
      <c r="P116" s="510">
        <f t="shared" si="45"/>
        <v>0</v>
      </c>
      <c r="Q116" s="510">
        <f t="shared" si="45"/>
        <v>0</v>
      </c>
      <c r="R116" s="510">
        <f t="shared" si="45"/>
        <v>0</v>
      </c>
      <c r="S116" s="510">
        <f t="shared" si="45"/>
        <v>0</v>
      </c>
      <c r="T116" s="510">
        <f t="shared" si="45"/>
        <v>0</v>
      </c>
      <c r="U116" s="510">
        <f t="shared" si="45"/>
        <v>0</v>
      </c>
      <c r="V116" s="510">
        <f t="shared" si="45"/>
        <v>0</v>
      </c>
      <c r="W116" s="510">
        <f t="shared" si="45"/>
        <v>0</v>
      </c>
      <c r="X116" s="510">
        <f t="shared" si="45"/>
        <v>0</v>
      </c>
      <c r="Y116" s="510">
        <f t="shared" si="45"/>
        <v>0</v>
      </c>
      <c r="Z116" s="510">
        <f t="shared" si="45"/>
        <v>0</v>
      </c>
      <c r="AA116" s="510">
        <f t="shared" si="45"/>
        <v>0</v>
      </c>
      <c r="AB116" s="510">
        <f t="shared" si="45"/>
        <v>0</v>
      </c>
      <c r="AC116" s="510">
        <f t="shared" si="45"/>
        <v>0</v>
      </c>
      <c r="AD116" s="510">
        <f t="shared" si="45"/>
        <v>0</v>
      </c>
      <c r="AE116" s="510">
        <f t="shared" si="45"/>
        <v>0</v>
      </c>
      <c r="AF116" s="510">
        <f t="shared" si="45"/>
        <v>0</v>
      </c>
      <c r="AG116" s="510">
        <f t="shared" si="45"/>
        <v>0</v>
      </c>
      <c r="AH116" s="510">
        <f t="shared" si="45"/>
        <v>0</v>
      </c>
      <c r="AI116" s="510">
        <f t="shared" si="45"/>
        <v>0</v>
      </c>
      <c r="AJ116" s="510">
        <f t="shared" si="45"/>
        <v>0</v>
      </c>
      <c r="AK116" s="510">
        <f t="shared" si="45"/>
        <v>0</v>
      </c>
      <c r="AL116" s="510">
        <f t="shared" si="45"/>
        <v>0</v>
      </c>
      <c r="AM116" s="510">
        <f t="shared" si="45"/>
        <v>0</v>
      </c>
      <c r="AN116" s="510">
        <f t="shared" si="45"/>
        <v>0</v>
      </c>
      <c r="AO116" s="510">
        <f t="shared" si="45"/>
        <v>0</v>
      </c>
      <c r="AP116" s="510">
        <f t="shared" si="45"/>
        <v>0</v>
      </c>
      <c r="AQ116" s="510">
        <f t="shared" si="45"/>
        <v>0</v>
      </c>
      <c r="AR116" s="510">
        <f t="shared" si="45"/>
        <v>0</v>
      </c>
      <c r="AS116" s="510">
        <f t="shared" si="45"/>
        <v>0</v>
      </c>
      <c r="AT116" s="510">
        <f t="shared" si="45"/>
        <v>0</v>
      </c>
      <c r="AU116" s="510">
        <f t="shared" si="45"/>
        <v>0</v>
      </c>
      <c r="AV116" s="510">
        <f t="shared" si="45"/>
        <v>0</v>
      </c>
      <c r="AW116" s="510">
        <f t="shared" si="45"/>
        <v>0</v>
      </c>
      <c r="AX116" s="510">
        <f t="shared" si="45"/>
        <v>0</v>
      </c>
      <c r="AY116" s="510">
        <f t="shared" si="45"/>
        <v>0</v>
      </c>
      <c r="AZ116" s="510">
        <f t="shared" si="45"/>
        <v>0</v>
      </c>
      <c r="BA116" s="510">
        <f t="shared" si="45"/>
        <v>0</v>
      </c>
      <c r="BB116" s="510">
        <f t="shared" si="45"/>
        <v>0</v>
      </c>
      <c r="BC116" s="510">
        <f t="shared" si="45"/>
        <v>0</v>
      </c>
      <c r="BD116" s="510">
        <f t="shared" si="45"/>
        <v>0</v>
      </c>
      <c r="BE116" s="510">
        <f t="shared" si="45"/>
        <v>0</v>
      </c>
      <c r="BF116" s="510">
        <f t="shared" si="45"/>
        <v>0</v>
      </c>
      <c r="BG116" s="510">
        <f t="shared" si="45"/>
        <v>0</v>
      </c>
      <c r="BH116" s="510">
        <f t="shared" si="45"/>
        <v>0</v>
      </c>
      <c r="BI116" s="510">
        <f t="shared" si="45"/>
        <v>0</v>
      </c>
      <c r="BJ116" s="511">
        <f t="shared" si="45"/>
        <v>0</v>
      </c>
    </row>
    <row r="117" spans="1:62">
      <c r="A117" s="707"/>
      <c r="B117" s="508">
        <f t="shared" si="2"/>
        <v>0</v>
      </c>
      <c r="C117" s="509">
        <f t="shared" ref="C117:BJ117" si="46">C63*$B63</f>
        <v>0</v>
      </c>
      <c r="D117" s="510">
        <f t="shared" si="46"/>
        <v>0</v>
      </c>
      <c r="E117" s="510">
        <f t="shared" si="46"/>
        <v>0</v>
      </c>
      <c r="F117" s="510">
        <f t="shared" si="46"/>
        <v>0</v>
      </c>
      <c r="G117" s="510">
        <f t="shared" si="46"/>
        <v>0</v>
      </c>
      <c r="H117" s="510">
        <f t="shared" si="46"/>
        <v>0</v>
      </c>
      <c r="I117" s="510">
        <f t="shared" si="46"/>
        <v>0</v>
      </c>
      <c r="J117" s="510">
        <f t="shared" si="46"/>
        <v>0</v>
      </c>
      <c r="K117" s="510">
        <f t="shared" si="46"/>
        <v>0</v>
      </c>
      <c r="L117" s="510">
        <f t="shared" si="46"/>
        <v>0</v>
      </c>
      <c r="M117" s="510">
        <f t="shared" si="46"/>
        <v>0</v>
      </c>
      <c r="N117" s="510">
        <f t="shared" si="46"/>
        <v>0</v>
      </c>
      <c r="O117" s="510">
        <f t="shared" si="46"/>
        <v>0</v>
      </c>
      <c r="P117" s="510">
        <f t="shared" si="46"/>
        <v>0</v>
      </c>
      <c r="Q117" s="510">
        <f t="shared" si="46"/>
        <v>0</v>
      </c>
      <c r="R117" s="510">
        <f t="shared" si="46"/>
        <v>0</v>
      </c>
      <c r="S117" s="510">
        <f t="shared" si="46"/>
        <v>0</v>
      </c>
      <c r="T117" s="510">
        <f t="shared" si="46"/>
        <v>0</v>
      </c>
      <c r="U117" s="510">
        <f t="shared" si="46"/>
        <v>0</v>
      </c>
      <c r="V117" s="510">
        <f t="shared" si="46"/>
        <v>0</v>
      </c>
      <c r="W117" s="510">
        <f t="shared" si="46"/>
        <v>0</v>
      </c>
      <c r="X117" s="510">
        <f t="shared" si="46"/>
        <v>0</v>
      </c>
      <c r="Y117" s="510">
        <f t="shared" si="46"/>
        <v>0</v>
      </c>
      <c r="Z117" s="510">
        <f t="shared" si="46"/>
        <v>0</v>
      </c>
      <c r="AA117" s="510">
        <f t="shared" si="46"/>
        <v>0</v>
      </c>
      <c r="AB117" s="510">
        <f t="shared" si="46"/>
        <v>0</v>
      </c>
      <c r="AC117" s="510">
        <f t="shared" si="46"/>
        <v>0</v>
      </c>
      <c r="AD117" s="510">
        <f t="shared" si="46"/>
        <v>0</v>
      </c>
      <c r="AE117" s="510">
        <f t="shared" si="46"/>
        <v>0</v>
      </c>
      <c r="AF117" s="510">
        <f t="shared" si="46"/>
        <v>0</v>
      </c>
      <c r="AG117" s="510">
        <f t="shared" si="46"/>
        <v>0</v>
      </c>
      <c r="AH117" s="510">
        <f t="shared" si="46"/>
        <v>0</v>
      </c>
      <c r="AI117" s="510">
        <f t="shared" si="46"/>
        <v>0</v>
      </c>
      <c r="AJ117" s="510">
        <f t="shared" si="46"/>
        <v>0</v>
      </c>
      <c r="AK117" s="510">
        <f t="shared" si="46"/>
        <v>0</v>
      </c>
      <c r="AL117" s="510">
        <f t="shared" si="46"/>
        <v>0</v>
      </c>
      <c r="AM117" s="510">
        <f t="shared" si="46"/>
        <v>0</v>
      </c>
      <c r="AN117" s="510">
        <f t="shared" si="46"/>
        <v>0</v>
      </c>
      <c r="AO117" s="510">
        <f t="shared" si="46"/>
        <v>0</v>
      </c>
      <c r="AP117" s="510">
        <f t="shared" si="46"/>
        <v>0</v>
      </c>
      <c r="AQ117" s="510">
        <f t="shared" si="46"/>
        <v>0</v>
      </c>
      <c r="AR117" s="510">
        <f t="shared" si="46"/>
        <v>0</v>
      </c>
      <c r="AS117" s="510">
        <f t="shared" si="46"/>
        <v>0</v>
      </c>
      <c r="AT117" s="510">
        <f t="shared" si="46"/>
        <v>0</v>
      </c>
      <c r="AU117" s="510">
        <f t="shared" si="46"/>
        <v>0</v>
      </c>
      <c r="AV117" s="510">
        <f t="shared" si="46"/>
        <v>0</v>
      </c>
      <c r="AW117" s="510">
        <f t="shared" si="46"/>
        <v>0</v>
      </c>
      <c r="AX117" s="510">
        <f t="shared" si="46"/>
        <v>0</v>
      </c>
      <c r="AY117" s="510">
        <f t="shared" si="46"/>
        <v>0</v>
      </c>
      <c r="AZ117" s="510">
        <f t="shared" si="46"/>
        <v>0</v>
      </c>
      <c r="BA117" s="510">
        <f t="shared" si="46"/>
        <v>0</v>
      </c>
      <c r="BB117" s="510">
        <f t="shared" si="46"/>
        <v>0</v>
      </c>
      <c r="BC117" s="510">
        <f t="shared" si="46"/>
        <v>0</v>
      </c>
      <c r="BD117" s="510">
        <f t="shared" si="46"/>
        <v>0</v>
      </c>
      <c r="BE117" s="510">
        <f t="shared" si="46"/>
        <v>0</v>
      </c>
      <c r="BF117" s="510">
        <f t="shared" si="46"/>
        <v>0</v>
      </c>
      <c r="BG117" s="510">
        <f t="shared" si="46"/>
        <v>0</v>
      </c>
      <c r="BH117" s="510">
        <f t="shared" si="46"/>
        <v>0</v>
      </c>
      <c r="BI117" s="510">
        <f t="shared" si="46"/>
        <v>0</v>
      </c>
      <c r="BJ117" s="511">
        <f t="shared" si="46"/>
        <v>0</v>
      </c>
    </row>
    <row r="118" spans="1:62">
      <c r="A118" s="707"/>
      <c r="B118" s="508">
        <f t="shared" si="2"/>
        <v>0</v>
      </c>
      <c r="C118" s="509">
        <f t="shared" ref="C118:BJ118" si="47">C64*$B64</f>
        <v>0</v>
      </c>
      <c r="D118" s="510">
        <f t="shared" si="47"/>
        <v>0</v>
      </c>
      <c r="E118" s="510">
        <f t="shared" si="47"/>
        <v>0</v>
      </c>
      <c r="F118" s="510">
        <f t="shared" si="47"/>
        <v>0</v>
      </c>
      <c r="G118" s="510">
        <f t="shared" si="47"/>
        <v>0</v>
      </c>
      <c r="H118" s="510">
        <f t="shared" si="47"/>
        <v>0</v>
      </c>
      <c r="I118" s="510">
        <f t="shared" si="47"/>
        <v>0</v>
      </c>
      <c r="J118" s="510">
        <f t="shared" si="47"/>
        <v>0</v>
      </c>
      <c r="K118" s="510">
        <f t="shared" si="47"/>
        <v>0</v>
      </c>
      <c r="L118" s="510">
        <f t="shared" si="47"/>
        <v>0</v>
      </c>
      <c r="M118" s="510">
        <f t="shared" si="47"/>
        <v>0</v>
      </c>
      <c r="N118" s="510">
        <f t="shared" si="47"/>
        <v>0</v>
      </c>
      <c r="O118" s="510">
        <f t="shared" si="47"/>
        <v>0</v>
      </c>
      <c r="P118" s="510">
        <f t="shared" si="47"/>
        <v>0</v>
      </c>
      <c r="Q118" s="510">
        <f t="shared" si="47"/>
        <v>0</v>
      </c>
      <c r="R118" s="510">
        <f t="shared" si="47"/>
        <v>0</v>
      </c>
      <c r="S118" s="510">
        <f t="shared" si="47"/>
        <v>0</v>
      </c>
      <c r="T118" s="510">
        <f t="shared" si="47"/>
        <v>0</v>
      </c>
      <c r="U118" s="510">
        <f t="shared" si="47"/>
        <v>0</v>
      </c>
      <c r="V118" s="510">
        <f t="shared" si="47"/>
        <v>0</v>
      </c>
      <c r="W118" s="510">
        <f t="shared" si="47"/>
        <v>0</v>
      </c>
      <c r="X118" s="510">
        <f t="shared" si="47"/>
        <v>0</v>
      </c>
      <c r="Y118" s="510">
        <f t="shared" si="47"/>
        <v>0</v>
      </c>
      <c r="Z118" s="510">
        <f t="shared" si="47"/>
        <v>0</v>
      </c>
      <c r="AA118" s="510">
        <f t="shared" si="47"/>
        <v>0</v>
      </c>
      <c r="AB118" s="510">
        <f t="shared" si="47"/>
        <v>0</v>
      </c>
      <c r="AC118" s="510">
        <f t="shared" si="47"/>
        <v>0</v>
      </c>
      <c r="AD118" s="510">
        <f t="shared" si="47"/>
        <v>0</v>
      </c>
      <c r="AE118" s="510">
        <f t="shared" si="47"/>
        <v>0</v>
      </c>
      <c r="AF118" s="510">
        <f t="shared" si="47"/>
        <v>0</v>
      </c>
      <c r="AG118" s="510">
        <f t="shared" si="47"/>
        <v>0</v>
      </c>
      <c r="AH118" s="510">
        <f t="shared" si="47"/>
        <v>0</v>
      </c>
      <c r="AI118" s="510">
        <f t="shared" si="47"/>
        <v>0</v>
      </c>
      <c r="AJ118" s="510">
        <f t="shared" si="47"/>
        <v>0</v>
      </c>
      <c r="AK118" s="510">
        <f t="shared" si="47"/>
        <v>0</v>
      </c>
      <c r="AL118" s="510">
        <f t="shared" si="47"/>
        <v>0</v>
      </c>
      <c r="AM118" s="510">
        <f t="shared" si="47"/>
        <v>0</v>
      </c>
      <c r="AN118" s="510">
        <f t="shared" si="47"/>
        <v>0</v>
      </c>
      <c r="AO118" s="510">
        <f t="shared" si="47"/>
        <v>0</v>
      </c>
      <c r="AP118" s="510">
        <f t="shared" si="47"/>
        <v>0</v>
      </c>
      <c r="AQ118" s="510">
        <f t="shared" si="47"/>
        <v>0</v>
      </c>
      <c r="AR118" s="510">
        <f t="shared" si="47"/>
        <v>0</v>
      </c>
      <c r="AS118" s="510">
        <f t="shared" si="47"/>
        <v>0</v>
      </c>
      <c r="AT118" s="510">
        <f t="shared" si="47"/>
        <v>0</v>
      </c>
      <c r="AU118" s="510">
        <f t="shared" si="47"/>
        <v>0</v>
      </c>
      <c r="AV118" s="510">
        <f t="shared" si="47"/>
        <v>0</v>
      </c>
      <c r="AW118" s="510">
        <f t="shared" si="47"/>
        <v>0</v>
      </c>
      <c r="AX118" s="510">
        <f t="shared" si="47"/>
        <v>0</v>
      </c>
      <c r="AY118" s="510">
        <f t="shared" si="47"/>
        <v>0</v>
      </c>
      <c r="AZ118" s="510">
        <f t="shared" si="47"/>
        <v>0</v>
      </c>
      <c r="BA118" s="510">
        <f t="shared" si="47"/>
        <v>0</v>
      </c>
      <c r="BB118" s="510">
        <f t="shared" si="47"/>
        <v>0</v>
      </c>
      <c r="BC118" s="510">
        <f t="shared" si="47"/>
        <v>0</v>
      </c>
      <c r="BD118" s="510">
        <f t="shared" si="47"/>
        <v>0</v>
      </c>
      <c r="BE118" s="510">
        <f t="shared" si="47"/>
        <v>0</v>
      </c>
      <c r="BF118" s="510">
        <f t="shared" si="47"/>
        <v>0</v>
      </c>
      <c r="BG118" s="510">
        <f t="shared" si="47"/>
        <v>0</v>
      </c>
      <c r="BH118" s="510">
        <f t="shared" si="47"/>
        <v>0</v>
      </c>
      <c r="BI118" s="510">
        <f t="shared" si="47"/>
        <v>0</v>
      </c>
      <c r="BJ118" s="511">
        <f t="shared" si="47"/>
        <v>0</v>
      </c>
    </row>
    <row r="119" spans="1:62">
      <c r="A119" s="707"/>
      <c r="B119" s="508">
        <f t="shared" si="2"/>
        <v>0</v>
      </c>
      <c r="C119" s="509">
        <f t="shared" ref="C119:BJ119" si="48">C65*$B65</f>
        <v>0</v>
      </c>
      <c r="D119" s="510">
        <f t="shared" si="48"/>
        <v>0</v>
      </c>
      <c r="E119" s="510">
        <f t="shared" si="48"/>
        <v>0</v>
      </c>
      <c r="F119" s="510">
        <f t="shared" si="48"/>
        <v>0</v>
      </c>
      <c r="G119" s="510">
        <f t="shared" si="48"/>
        <v>0</v>
      </c>
      <c r="H119" s="510">
        <f t="shared" si="48"/>
        <v>0</v>
      </c>
      <c r="I119" s="510">
        <f t="shared" si="48"/>
        <v>0</v>
      </c>
      <c r="J119" s="510">
        <f t="shared" si="48"/>
        <v>0</v>
      </c>
      <c r="K119" s="510">
        <f t="shared" si="48"/>
        <v>0</v>
      </c>
      <c r="L119" s="510">
        <f t="shared" si="48"/>
        <v>0</v>
      </c>
      <c r="M119" s="510">
        <f t="shared" si="48"/>
        <v>0</v>
      </c>
      <c r="N119" s="510">
        <f t="shared" si="48"/>
        <v>0</v>
      </c>
      <c r="O119" s="510">
        <f t="shared" si="48"/>
        <v>0</v>
      </c>
      <c r="P119" s="510">
        <f t="shared" si="48"/>
        <v>0</v>
      </c>
      <c r="Q119" s="510">
        <f t="shared" si="48"/>
        <v>0</v>
      </c>
      <c r="R119" s="510">
        <f t="shared" si="48"/>
        <v>0</v>
      </c>
      <c r="S119" s="510">
        <f t="shared" si="48"/>
        <v>0</v>
      </c>
      <c r="T119" s="510">
        <f t="shared" si="48"/>
        <v>0</v>
      </c>
      <c r="U119" s="510">
        <f t="shared" si="48"/>
        <v>0</v>
      </c>
      <c r="V119" s="510">
        <f t="shared" si="48"/>
        <v>0</v>
      </c>
      <c r="W119" s="510">
        <f t="shared" si="48"/>
        <v>0</v>
      </c>
      <c r="X119" s="510">
        <f t="shared" si="48"/>
        <v>0</v>
      </c>
      <c r="Y119" s="510">
        <f t="shared" si="48"/>
        <v>0</v>
      </c>
      <c r="Z119" s="510">
        <f t="shared" si="48"/>
        <v>0</v>
      </c>
      <c r="AA119" s="510">
        <f t="shared" si="48"/>
        <v>0</v>
      </c>
      <c r="AB119" s="510">
        <f t="shared" si="48"/>
        <v>0</v>
      </c>
      <c r="AC119" s="510">
        <f t="shared" si="48"/>
        <v>0</v>
      </c>
      <c r="AD119" s="510">
        <f t="shared" si="48"/>
        <v>0</v>
      </c>
      <c r="AE119" s="510">
        <f t="shared" si="48"/>
        <v>0</v>
      </c>
      <c r="AF119" s="510">
        <f t="shared" si="48"/>
        <v>0</v>
      </c>
      <c r="AG119" s="510">
        <f t="shared" si="48"/>
        <v>0</v>
      </c>
      <c r="AH119" s="510">
        <f t="shared" si="48"/>
        <v>0</v>
      </c>
      <c r="AI119" s="510">
        <f t="shared" si="48"/>
        <v>0</v>
      </c>
      <c r="AJ119" s="510">
        <f t="shared" si="48"/>
        <v>0</v>
      </c>
      <c r="AK119" s="510">
        <f t="shared" si="48"/>
        <v>0</v>
      </c>
      <c r="AL119" s="510">
        <f t="shared" si="48"/>
        <v>0</v>
      </c>
      <c r="AM119" s="510">
        <f t="shared" si="48"/>
        <v>0</v>
      </c>
      <c r="AN119" s="510">
        <f t="shared" si="48"/>
        <v>0</v>
      </c>
      <c r="AO119" s="510">
        <f t="shared" si="48"/>
        <v>0</v>
      </c>
      <c r="AP119" s="510">
        <f t="shared" si="48"/>
        <v>0</v>
      </c>
      <c r="AQ119" s="510">
        <f t="shared" si="48"/>
        <v>0</v>
      </c>
      <c r="AR119" s="510">
        <f t="shared" si="48"/>
        <v>0</v>
      </c>
      <c r="AS119" s="510">
        <f t="shared" si="48"/>
        <v>0</v>
      </c>
      <c r="AT119" s="510">
        <f t="shared" si="48"/>
        <v>0</v>
      </c>
      <c r="AU119" s="510">
        <f t="shared" si="48"/>
        <v>0</v>
      </c>
      <c r="AV119" s="510">
        <f t="shared" si="48"/>
        <v>0</v>
      </c>
      <c r="AW119" s="510">
        <f t="shared" si="48"/>
        <v>0</v>
      </c>
      <c r="AX119" s="510">
        <f t="shared" si="48"/>
        <v>0</v>
      </c>
      <c r="AY119" s="510">
        <f t="shared" si="48"/>
        <v>0</v>
      </c>
      <c r="AZ119" s="510">
        <f t="shared" si="48"/>
        <v>0</v>
      </c>
      <c r="BA119" s="510">
        <f t="shared" si="48"/>
        <v>0</v>
      </c>
      <c r="BB119" s="510">
        <f t="shared" si="48"/>
        <v>0</v>
      </c>
      <c r="BC119" s="510">
        <f t="shared" si="48"/>
        <v>0</v>
      </c>
      <c r="BD119" s="510">
        <f t="shared" si="48"/>
        <v>0</v>
      </c>
      <c r="BE119" s="510">
        <f t="shared" si="48"/>
        <v>0</v>
      </c>
      <c r="BF119" s="510">
        <f t="shared" si="48"/>
        <v>0</v>
      </c>
      <c r="BG119" s="510">
        <f t="shared" si="48"/>
        <v>0</v>
      </c>
      <c r="BH119" s="510">
        <f t="shared" si="48"/>
        <v>0</v>
      </c>
      <c r="BI119" s="510">
        <f t="shared" si="48"/>
        <v>0</v>
      </c>
      <c r="BJ119" s="511">
        <f t="shared" si="48"/>
        <v>0</v>
      </c>
    </row>
    <row r="120" spans="1:62">
      <c r="A120" s="707"/>
      <c r="B120" s="508">
        <f t="shared" si="2"/>
        <v>0</v>
      </c>
      <c r="C120" s="509">
        <f t="shared" ref="C120:BJ120" si="49">C66*$B66</f>
        <v>0</v>
      </c>
      <c r="D120" s="510">
        <f t="shared" si="49"/>
        <v>0</v>
      </c>
      <c r="E120" s="510">
        <f t="shared" si="49"/>
        <v>0</v>
      </c>
      <c r="F120" s="510">
        <f t="shared" si="49"/>
        <v>0</v>
      </c>
      <c r="G120" s="510">
        <f t="shared" si="49"/>
        <v>0</v>
      </c>
      <c r="H120" s="510">
        <f t="shared" si="49"/>
        <v>0</v>
      </c>
      <c r="I120" s="510">
        <f t="shared" si="49"/>
        <v>0</v>
      </c>
      <c r="J120" s="510">
        <f t="shared" si="49"/>
        <v>0</v>
      </c>
      <c r="K120" s="510">
        <f t="shared" si="49"/>
        <v>0</v>
      </c>
      <c r="L120" s="510">
        <f t="shared" si="49"/>
        <v>0</v>
      </c>
      <c r="M120" s="510">
        <f t="shared" si="49"/>
        <v>0</v>
      </c>
      <c r="N120" s="510">
        <f t="shared" si="49"/>
        <v>0</v>
      </c>
      <c r="O120" s="510">
        <f t="shared" si="49"/>
        <v>0</v>
      </c>
      <c r="P120" s="510">
        <f t="shared" si="49"/>
        <v>0</v>
      </c>
      <c r="Q120" s="510">
        <f t="shared" si="49"/>
        <v>0</v>
      </c>
      <c r="R120" s="510">
        <f t="shared" si="49"/>
        <v>0</v>
      </c>
      <c r="S120" s="510">
        <f t="shared" si="49"/>
        <v>0</v>
      </c>
      <c r="T120" s="510">
        <f t="shared" si="49"/>
        <v>0</v>
      </c>
      <c r="U120" s="510">
        <f t="shared" si="49"/>
        <v>0</v>
      </c>
      <c r="V120" s="510">
        <f t="shared" si="49"/>
        <v>0</v>
      </c>
      <c r="W120" s="510">
        <f t="shared" si="49"/>
        <v>0</v>
      </c>
      <c r="X120" s="510">
        <f t="shared" si="49"/>
        <v>0</v>
      </c>
      <c r="Y120" s="510">
        <f t="shared" si="49"/>
        <v>0</v>
      </c>
      <c r="Z120" s="510">
        <f t="shared" si="49"/>
        <v>0</v>
      </c>
      <c r="AA120" s="510">
        <f t="shared" si="49"/>
        <v>0</v>
      </c>
      <c r="AB120" s="510">
        <f t="shared" si="49"/>
        <v>0</v>
      </c>
      <c r="AC120" s="510">
        <f t="shared" si="49"/>
        <v>0</v>
      </c>
      <c r="AD120" s="510">
        <f t="shared" si="49"/>
        <v>0</v>
      </c>
      <c r="AE120" s="510">
        <f t="shared" si="49"/>
        <v>0</v>
      </c>
      <c r="AF120" s="510">
        <f t="shared" si="49"/>
        <v>0</v>
      </c>
      <c r="AG120" s="510">
        <f t="shared" si="49"/>
        <v>0</v>
      </c>
      <c r="AH120" s="510">
        <f t="shared" si="49"/>
        <v>0</v>
      </c>
      <c r="AI120" s="510">
        <f t="shared" si="49"/>
        <v>0</v>
      </c>
      <c r="AJ120" s="510">
        <f t="shared" si="49"/>
        <v>0</v>
      </c>
      <c r="AK120" s="510">
        <f t="shared" si="49"/>
        <v>0</v>
      </c>
      <c r="AL120" s="510">
        <f t="shared" si="49"/>
        <v>0</v>
      </c>
      <c r="AM120" s="510">
        <f t="shared" si="49"/>
        <v>0</v>
      </c>
      <c r="AN120" s="510">
        <f t="shared" si="49"/>
        <v>0</v>
      </c>
      <c r="AO120" s="510">
        <f t="shared" si="49"/>
        <v>0</v>
      </c>
      <c r="AP120" s="510">
        <f t="shared" si="49"/>
        <v>0</v>
      </c>
      <c r="AQ120" s="510">
        <f t="shared" si="49"/>
        <v>0</v>
      </c>
      <c r="AR120" s="510">
        <f t="shared" si="49"/>
        <v>0</v>
      </c>
      <c r="AS120" s="510">
        <f t="shared" si="49"/>
        <v>0</v>
      </c>
      <c r="AT120" s="510">
        <f t="shared" si="49"/>
        <v>0</v>
      </c>
      <c r="AU120" s="510">
        <f t="shared" si="49"/>
        <v>0</v>
      </c>
      <c r="AV120" s="510">
        <f t="shared" si="49"/>
        <v>0</v>
      </c>
      <c r="AW120" s="510">
        <f t="shared" si="49"/>
        <v>0</v>
      </c>
      <c r="AX120" s="510">
        <f t="shared" si="49"/>
        <v>0</v>
      </c>
      <c r="AY120" s="510">
        <f t="shared" si="49"/>
        <v>0</v>
      </c>
      <c r="AZ120" s="510">
        <f t="shared" si="49"/>
        <v>0</v>
      </c>
      <c r="BA120" s="510">
        <f t="shared" si="49"/>
        <v>0</v>
      </c>
      <c r="BB120" s="510">
        <f t="shared" si="49"/>
        <v>0</v>
      </c>
      <c r="BC120" s="510">
        <f t="shared" si="49"/>
        <v>0</v>
      </c>
      <c r="BD120" s="510">
        <f t="shared" si="49"/>
        <v>0</v>
      </c>
      <c r="BE120" s="510">
        <f t="shared" si="49"/>
        <v>0</v>
      </c>
      <c r="BF120" s="510">
        <f t="shared" si="49"/>
        <v>0</v>
      </c>
      <c r="BG120" s="510">
        <f t="shared" si="49"/>
        <v>0</v>
      </c>
      <c r="BH120" s="510">
        <f t="shared" si="49"/>
        <v>0</v>
      </c>
      <c r="BI120" s="510">
        <f t="shared" si="49"/>
        <v>0</v>
      </c>
      <c r="BJ120" s="511">
        <f t="shared" si="49"/>
        <v>0</v>
      </c>
    </row>
    <row r="121" spans="1:62">
      <c r="A121" s="707"/>
      <c r="B121" s="508">
        <f t="shared" si="2"/>
        <v>0</v>
      </c>
      <c r="C121" s="509">
        <f t="shared" ref="C121:BJ121" si="50">C67*$B67</f>
        <v>0</v>
      </c>
      <c r="D121" s="510">
        <f t="shared" si="50"/>
        <v>0</v>
      </c>
      <c r="E121" s="510">
        <f t="shared" si="50"/>
        <v>0</v>
      </c>
      <c r="F121" s="510">
        <f t="shared" si="50"/>
        <v>0</v>
      </c>
      <c r="G121" s="510">
        <f t="shared" si="50"/>
        <v>0</v>
      </c>
      <c r="H121" s="510">
        <f t="shared" si="50"/>
        <v>0</v>
      </c>
      <c r="I121" s="510">
        <f t="shared" si="50"/>
        <v>0</v>
      </c>
      <c r="J121" s="510">
        <f t="shared" si="50"/>
        <v>0</v>
      </c>
      <c r="K121" s="510">
        <f t="shared" si="50"/>
        <v>0</v>
      </c>
      <c r="L121" s="510">
        <f t="shared" si="50"/>
        <v>0</v>
      </c>
      <c r="M121" s="510">
        <f t="shared" si="50"/>
        <v>0</v>
      </c>
      <c r="N121" s="510">
        <f t="shared" si="50"/>
        <v>0</v>
      </c>
      <c r="O121" s="510">
        <f t="shared" si="50"/>
        <v>0</v>
      </c>
      <c r="P121" s="510">
        <f t="shared" si="50"/>
        <v>0</v>
      </c>
      <c r="Q121" s="510">
        <f t="shared" si="50"/>
        <v>0</v>
      </c>
      <c r="R121" s="510">
        <f t="shared" si="50"/>
        <v>0</v>
      </c>
      <c r="S121" s="510">
        <f t="shared" si="50"/>
        <v>0</v>
      </c>
      <c r="T121" s="510">
        <f t="shared" si="50"/>
        <v>0</v>
      </c>
      <c r="U121" s="510">
        <f t="shared" si="50"/>
        <v>0</v>
      </c>
      <c r="V121" s="510">
        <f t="shared" si="50"/>
        <v>0</v>
      </c>
      <c r="W121" s="510">
        <f t="shared" si="50"/>
        <v>0</v>
      </c>
      <c r="X121" s="510">
        <f t="shared" si="50"/>
        <v>0</v>
      </c>
      <c r="Y121" s="510">
        <f t="shared" si="50"/>
        <v>0</v>
      </c>
      <c r="Z121" s="510">
        <f t="shared" si="50"/>
        <v>0</v>
      </c>
      <c r="AA121" s="510">
        <f t="shared" si="50"/>
        <v>0</v>
      </c>
      <c r="AB121" s="510">
        <f t="shared" si="50"/>
        <v>0</v>
      </c>
      <c r="AC121" s="510">
        <f t="shared" si="50"/>
        <v>0</v>
      </c>
      <c r="AD121" s="510">
        <f t="shared" si="50"/>
        <v>0</v>
      </c>
      <c r="AE121" s="510">
        <f t="shared" si="50"/>
        <v>0</v>
      </c>
      <c r="AF121" s="510">
        <f t="shared" si="50"/>
        <v>0</v>
      </c>
      <c r="AG121" s="510">
        <f t="shared" si="50"/>
        <v>0</v>
      </c>
      <c r="AH121" s="510">
        <f t="shared" si="50"/>
        <v>0</v>
      </c>
      <c r="AI121" s="510">
        <f t="shared" si="50"/>
        <v>0</v>
      </c>
      <c r="AJ121" s="510">
        <f t="shared" si="50"/>
        <v>0</v>
      </c>
      <c r="AK121" s="510">
        <f t="shared" si="50"/>
        <v>0</v>
      </c>
      <c r="AL121" s="510">
        <f t="shared" si="50"/>
        <v>0</v>
      </c>
      <c r="AM121" s="510">
        <f t="shared" si="50"/>
        <v>0</v>
      </c>
      <c r="AN121" s="510">
        <f t="shared" si="50"/>
        <v>0</v>
      </c>
      <c r="AO121" s="510">
        <f t="shared" si="50"/>
        <v>0</v>
      </c>
      <c r="AP121" s="510">
        <f t="shared" si="50"/>
        <v>0</v>
      </c>
      <c r="AQ121" s="510">
        <f t="shared" si="50"/>
        <v>0</v>
      </c>
      <c r="AR121" s="510">
        <f t="shared" si="50"/>
        <v>0</v>
      </c>
      <c r="AS121" s="510">
        <f t="shared" si="50"/>
        <v>0</v>
      </c>
      <c r="AT121" s="510">
        <f t="shared" si="50"/>
        <v>0</v>
      </c>
      <c r="AU121" s="510">
        <f t="shared" si="50"/>
        <v>0</v>
      </c>
      <c r="AV121" s="510">
        <f t="shared" si="50"/>
        <v>0</v>
      </c>
      <c r="AW121" s="510">
        <f t="shared" si="50"/>
        <v>0</v>
      </c>
      <c r="AX121" s="510">
        <f t="shared" si="50"/>
        <v>0</v>
      </c>
      <c r="AY121" s="510">
        <f t="shared" si="50"/>
        <v>0</v>
      </c>
      <c r="AZ121" s="510">
        <f t="shared" si="50"/>
        <v>0</v>
      </c>
      <c r="BA121" s="510">
        <f t="shared" si="50"/>
        <v>0</v>
      </c>
      <c r="BB121" s="510">
        <f t="shared" si="50"/>
        <v>0</v>
      </c>
      <c r="BC121" s="510">
        <f t="shared" si="50"/>
        <v>0</v>
      </c>
      <c r="BD121" s="510">
        <f t="shared" si="50"/>
        <v>0</v>
      </c>
      <c r="BE121" s="510">
        <f t="shared" si="50"/>
        <v>0</v>
      </c>
      <c r="BF121" s="510">
        <f t="shared" si="50"/>
        <v>0</v>
      </c>
      <c r="BG121" s="510">
        <f t="shared" si="50"/>
        <v>0</v>
      </c>
      <c r="BH121" s="510">
        <f t="shared" si="50"/>
        <v>0</v>
      </c>
      <c r="BI121" s="510">
        <f t="shared" si="50"/>
        <v>0</v>
      </c>
      <c r="BJ121" s="511">
        <f t="shared" si="50"/>
        <v>0</v>
      </c>
    </row>
    <row r="122" spans="1:62">
      <c r="A122" s="707"/>
      <c r="B122" s="508">
        <f t="shared" si="2"/>
        <v>0</v>
      </c>
      <c r="C122" s="509">
        <f t="shared" ref="C122:BJ122" si="51">C68*$B68</f>
        <v>0</v>
      </c>
      <c r="D122" s="510">
        <f t="shared" si="51"/>
        <v>0</v>
      </c>
      <c r="E122" s="510">
        <f t="shared" si="51"/>
        <v>0</v>
      </c>
      <c r="F122" s="510">
        <f t="shared" si="51"/>
        <v>0</v>
      </c>
      <c r="G122" s="510">
        <f t="shared" si="51"/>
        <v>0</v>
      </c>
      <c r="H122" s="510">
        <f t="shared" si="51"/>
        <v>0</v>
      </c>
      <c r="I122" s="510">
        <f t="shared" si="51"/>
        <v>0</v>
      </c>
      <c r="J122" s="510">
        <f t="shared" si="51"/>
        <v>0</v>
      </c>
      <c r="K122" s="510">
        <f t="shared" si="51"/>
        <v>0</v>
      </c>
      <c r="L122" s="510">
        <f t="shared" si="51"/>
        <v>0</v>
      </c>
      <c r="M122" s="510">
        <f t="shared" si="51"/>
        <v>0</v>
      </c>
      <c r="N122" s="510">
        <f t="shared" si="51"/>
        <v>0</v>
      </c>
      <c r="O122" s="510">
        <f t="shared" si="51"/>
        <v>0</v>
      </c>
      <c r="P122" s="510">
        <f t="shared" si="51"/>
        <v>0</v>
      </c>
      <c r="Q122" s="510">
        <f t="shared" si="51"/>
        <v>0</v>
      </c>
      <c r="R122" s="510">
        <f t="shared" si="51"/>
        <v>0</v>
      </c>
      <c r="S122" s="510">
        <f t="shared" si="51"/>
        <v>0</v>
      </c>
      <c r="T122" s="510">
        <f t="shared" si="51"/>
        <v>0</v>
      </c>
      <c r="U122" s="510">
        <f t="shared" si="51"/>
        <v>0</v>
      </c>
      <c r="V122" s="510">
        <f t="shared" si="51"/>
        <v>0</v>
      </c>
      <c r="W122" s="510">
        <f t="shared" si="51"/>
        <v>0</v>
      </c>
      <c r="X122" s="510">
        <f t="shared" si="51"/>
        <v>0</v>
      </c>
      <c r="Y122" s="510">
        <f t="shared" si="51"/>
        <v>0</v>
      </c>
      <c r="Z122" s="510">
        <f t="shared" si="51"/>
        <v>0</v>
      </c>
      <c r="AA122" s="510">
        <f t="shared" si="51"/>
        <v>0</v>
      </c>
      <c r="AB122" s="510">
        <f t="shared" si="51"/>
        <v>0</v>
      </c>
      <c r="AC122" s="510">
        <f t="shared" si="51"/>
        <v>0</v>
      </c>
      <c r="AD122" s="510">
        <f t="shared" si="51"/>
        <v>0</v>
      </c>
      <c r="AE122" s="510">
        <f t="shared" si="51"/>
        <v>0</v>
      </c>
      <c r="AF122" s="510">
        <f t="shared" si="51"/>
        <v>0</v>
      </c>
      <c r="AG122" s="510">
        <f t="shared" si="51"/>
        <v>0</v>
      </c>
      <c r="AH122" s="510">
        <f t="shared" si="51"/>
        <v>0</v>
      </c>
      <c r="AI122" s="510">
        <f t="shared" si="51"/>
        <v>0</v>
      </c>
      <c r="AJ122" s="510">
        <f t="shared" si="51"/>
        <v>0</v>
      </c>
      <c r="AK122" s="510">
        <f t="shared" si="51"/>
        <v>0</v>
      </c>
      <c r="AL122" s="510">
        <f t="shared" si="51"/>
        <v>0</v>
      </c>
      <c r="AM122" s="510">
        <f t="shared" si="51"/>
        <v>0</v>
      </c>
      <c r="AN122" s="510">
        <f t="shared" si="51"/>
        <v>0</v>
      </c>
      <c r="AO122" s="510">
        <f t="shared" si="51"/>
        <v>0</v>
      </c>
      <c r="AP122" s="510">
        <f t="shared" si="51"/>
        <v>0</v>
      </c>
      <c r="AQ122" s="510">
        <f t="shared" si="51"/>
        <v>0</v>
      </c>
      <c r="AR122" s="510">
        <f t="shared" si="51"/>
        <v>0</v>
      </c>
      <c r="AS122" s="510">
        <f t="shared" si="51"/>
        <v>0</v>
      </c>
      <c r="AT122" s="510">
        <f t="shared" si="51"/>
        <v>0</v>
      </c>
      <c r="AU122" s="510">
        <f t="shared" si="51"/>
        <v>0</v>
      </c>
      <c r="AV122" s="510">
        <f t="shared" si="51"/>
        <v>0</v>
      </c>
      <c r="AW122" s="510">
        <f t="shared" si="51"/>
        <v>0</v>
      </c>
      <c r="AX122" s="510">
        <f t="shared" si="51"/>
        <v>0</v>
      </c>
      <c r="AY122" s="510">
        <f t="shared" si="51"/>
        <v>0</v>
      </c>
      <c r="AZ122" s="510">
        <f t="shared" si="51"/>
        <v>0</v>
      </c>
      <c r="BA122" s="510">
        <f t="shared" si="51"/>
        <v>0</v>
      </c>
      <c r="BB122" s="510">
        <f t="shared" si="51"/>
        <v>0</v>
      </c>
      <c r="BC122" s="510">
        <f t="shared" si="51"/>
        <v>0</v>
      </c>
      <c r="BD122" s="510">
        <f t="shared" si="51"/>
        <v>0</v>
      </c>
      <c r="BE122" s="510">
        <f t="shared" si="51"/>
        <v>0</v>
      </c>
      <c r="BF122" s="510">
        <f t="shared" si="51"/>
        <v>0</v>
      </c>
      <c r="BG122" s="510">
        <f t="shared" si="51"/>
        <v>0</v>
      </c>
      <c r="BH122" s="510">
        <f t="shared" si="51"/>
        <v>0</v>
      </c>
      <c r="BI122" s="510">
        <f t="shared" si="51"/>
        <v>0</v>
      </c>
      <c r="BJ122" s="511">
        <f t="shared" si="51"/>
        <v>0</v>
      </c>
    </row>
    <row r="123" spans="1:62">
      <c r="A123" s="707"/>
      <c r="B123" s="508">
        <f t="shared" si="2"/>
        <v>0</v>
      </c>
      <c r="C123" s="509">
        <f t="shared" ref="C123:BJ123" si="52">C69*$B69</f>
        <v>0</v>
      </c>
      <c r="D123" s="510">
        <f t="shared" si="52"/>
        <v>0</v>
      </c>
      <c r="E123" s="510">
        <f t="shared" si="52"/>
        <v>0</v>
      </c>
      <c r="F123" s="510">
        <f t="shared" si="52"/>
        <v>0</v>
      </c>
      <c r="G123" s="510">
        <f t="shared" si="52"/>
        <v>0</v>
      </c>
      <c r="H123" s="510">
        <f t="shared" si="52"/>
        <v>0</v>
      </c>
      <c r="I123" s="510">
        <f t="shared" si="52"/>
        <v>0</v>
      </c>
      <c r="J123" s="510">
        <f t="shared" si="52"/>
        <v>0</v>
      </c>
      <c r="K123" s="510">
        <f t="shared" si="52"/>
        <v>0</v>
      </c>
      <c r="L123" s="510">
        <f t="shared" si="52"/>
        <v>0</v>
      </c>
      <c r="M123" s="510">
        <f t="shared" si="52"/>
        <v>0</v>
      </c>
      <c r="N123" s="510">
        <f t="shared" si="52"/>
        <v>0</v>
      </c>
      <c r="O123" s="510">
        <f t="shared" si="52"/>
        <v>0</v>
      </c>
      <c r="P123" s="510">
        <f t="shared" si="52"/>
        <v>0</v>
      </c>
      <c r="Q123" s="510">
        <f t="shared" si="52"/>
        <v>0</v>
      </c>
      <c r="R123" s="510">
        <f t="shared" si="52"/>
        <v>0</v>
      </c>
      <c r="S123" s="510">
        <f t="shared" si="52"/>
        <v>0</v>
      </c>
      <c r="T123" s="510">
        <f t="shared" si="52"/>
        <v>0</v>
      </c>
      <c r="U123" s="510">
        <f t="shared" si="52"/>
        <v>0</v>
      </c>
      <c r="V123" s="510">
        <f t="shared" si="52"/>
        <v>0</v>
      </c>
      <c r="W123" s="510">
        <f t="shared" si="52"/>
        <v>0</v>
      </c>
      <c r="X123" s="510">
        <f t="shared" si="52"/>
        <v>0</v>
      </c>
      <c r="Y123" s="510">
        <f t="shared" si="52"/>
        <v>0</v>
      </c>
      <c r="Z123" s="510">
        <f t="shared" si="52"/>
        <v>0</v>
      </c>
      <c r="AA123" s="510">
        <f t="shared" si="52"/>
        <v>0</v>
      </c>
      <c r="AB123" s="510">
        <f t="shared" si="52"/>
        <v>0</v>
      </c>
      <c r="AC123" s="510">
        <f t="shared" si="52"/>
        <v>0</v>
      </c>
      <c r="AD123" s="510">
        <f t="shared" si="52"/>
        <v>0</v>
      </c>
      <c r="AE123" s="510">
        <f t="shared" si="52"/>
        <v>0</v>
      </c>
      <c r="AF123" s="510">
        <f t="shared" si="52"/>
        <v>0</v>
      </c>
      <c r="AG123" s="510">
        <f t="shared" si="52"/>
        <v>0</v>
      </c>
      <c r="AH123" s="510">
        <f t="shared" si="52"/>
        <v>0</v>
      </c>
      <c r="AI123" s="510">
        <f t="shared" si="52"/>
        <v>0</v>
      </c>
      <c r="AJ123" s="510">
        <f t="shared" si="52"/>
        <v>0</v>
      </c>
      <c r="AK123" s="510">
        <f t="shared" si="52"/>
        <v>0</v>
      </c>
      <c r="AL123" s="510">
        <f t="shared" si="52"/>
        <v>0</v>
      </c>
      <c r="AM123" s="510">
        <f t="shared" si="52"/>
        <v>0</v>
      </c>
      <c r="AN123" s="510">
        <f t="shared" si="52"/>
        <v>0</v>
      </c>
      <c r="AO123" s="510">
        <f t="shared" si="52"/>
        <v>0</v>
      </c>
      <c r="AP123" s="510">
        <f t="shared" si="52"/>
        <v>0</v>
      </c>
      <c r="AQ123" s="510">
        <f t="shared" si="52"/>
        <v>0</v>
      </c>
      <c r="AR123" s="510">
        <f t="shared" si="52"/>
        <v>0</v>
      </c>
      <c r="AS123" s="510">
        <f t="shared" si="52"/>
        <v>0</v>
      </c>
      <c r="AT123" s="510">
        <f t="shared" si="52"/>
        <v>0</v>
      </c>
      <c r="AU123" s="510">
        <f t="shared" si="52"/>
        <v>0</v>
      </c>
      <c r="AV123" s="510">
        <f t="shared" si="52"/>
        <v>0</v>
      </c>
      <c r="AW123" s="510">
        <f t="shared" si="52"/>
        <v>0</v>
      </c>
      <c r="AX123" s="510">
        <f t="shared" si="52"/>
        <v>0</v>
      </c>
      <c r="AY123" s="510">
        <f t="shared" si="52"/>
        <v>0</v>
      </c>
      <c r="AZ123" s="510">
        <f t="shared" si="52"/>
        <v>0</v>
      </c>
      <c r="BA123" s="510">
        <f t="shared" si="52"/>
        <v>0</v>
      </c>
      <c r="BB123" s="510">
        <f t="shared" si="52"/>
        <v>0</v>
      </c>
      <c r="BC123" s="510">
        <f t="shared" si="52"/>
        <v>0</v>
      </c>
      <c r="BD123" s="510">
        <f t="shared" si="52"/>
        <v>0</v>
      </c>
      <c r="BE123" s="510">
        <f t="shared" si="52"/>
        <v>0</v>
      </c>
      <c r="BF123" s="510">
        <f t="shared" si="52"/>
        <v>0</v>
      </c>
      <c r="BG123" s="510">
        <f t="shared" si="52"/>
        <v>0</v>
      </c>
      <c r="BH123" s="510">
        <f t="shared" si="52"/>
        <v>0</v>
      </c>
      <c r="BI123" s="510">
        <f t="shared" si="52"/>
        <v>0</v>
      </c>
      <c r="BJ123" s="511">
        <f t="shared" si="52"/>
        <v>0</v>
      </c>
    </row>
    <row r="124" spans="1:62">
      <c r="A124" s="707"/>
      <c r="B124" s="508">
        <f t="shared" si="2"/>
        <v>0</v>
      </c>
      <c r="C124" s="509">
        <f t="shared" ref="C124:BJ124" si="53">C70*$B70</f>
        <v>0</v>
      </c>
      <c r="D124" s="510">
        <f t="shared" si="53"/>
        <v>0</v>
      </c>
      <c r="E124" s="510">
        <f t="shared" si="53"/>
        <v>0</v>
      </c>
      <c r="F124" s="510">
        <f t="shared" si="53"/>
        <v>0</v>
      </c>
      <c r="G124" s="510">
        <f t="shared" si="53"/>
        <v>0</v>
      </c>
      <c r="H124" s="510">
        <f t="shared" si="53"/>
        <v>0</v>
      </c>
      <c r="I124" s="510">
        <f t="shared" si="53"/>
        <v>0</v>
      </c>
      <c r="J124" s="510">
        <f t="shared" si="53"/>
        <v>0</v>
      </c>
      <c r="K124" s="510">
        <f t="shared" si="53"/>
        <v>0</v>
      </c>
      <c r="L124" s="510">
        <f t="shared" si="53"/>
        <v>0</v>
      </c>
      <c r="M124" s="510">
        <f t="shared" si="53"/>
        <v>0</v>
      </c>
      <c r="N124" s="510">
        <f t="shared" si="53"/>
        <v>0</v>
      </c>
      <c r="O124" s="510">
        <f t="shared" si="53"/>
        <v>0</v>
      </c>
      <c r="P124" s="510">
        <f t="shared" si="53"/>
        <v>0</v>
      </c>
      <c r="Q124" s="510">
        <f t="shared" si="53"/>
        <v>0</v>
      </c>
      <c r="R124" s="510">
        <f t="shared" si="53"/>
        <v>0</v>
      </c>
      <c r="S124" s="510">
        <f t="shared" si="53"/>
        <v>0</v>
      </c>
      <c r="T124" s="510">
        <f t="shared" si="53"/>
        <v>0</v>
      </c>
      <c r="U124" s="510">
        <f t="shared" si="53"/>
        <v>0</v>
      </c>
      <c r="V124" s="510">
        <f t="shared" si="53"/>
        <v>0</v>
      </c>
      <c r="W124" s="510">
        <f t="shared" si="53"/>
        <v>0</v>
      </c>
      <c r="X124" s="510">
        <f t="shared" si="53"/>
        <v>0</v>
      </c>
      <c r="Y124" s="510">
        <f t="shared" si="53"/>
        <v>0</v>
      </c>
      <c r="Z124" s="510">
        <f t="shared" si="53"/>
        <v>0</v>
      </c>
      <c r="AA124" s="510">
        <f t="shared" si="53"/>
        <v>0</v>
      </c>
      <c r="AB124" s="510">
        <f t="shared" si="53"/>
        <v>0</v>
      </c>
      <c r="AC124" s="510">
        <f t="shared" si="53"/>
        <v>0</v>
      </c>
      <c r="AD124" s="510">
        <f t="shared" si="53"/>
        <v>0</v>
      </c>
      <c r="AE124" s="510">
        <f t="shared" si="53"/>
        <v>0</v>
      </c>
      <c r="AF124" s="510">
        <f t="shared" si="53"/>
        <v>0</v>
      </c>
      <c r="AG124" s="510">
        <f t="shared" si="53"/>
        <v>0</v>
      </c>
      <c r="AH124" s="510">
        <f t="shared" si="53"/>
        <v>0</v>
      </c>
      <c r="AI124" s="510">
        <f t="shared" si="53"/>
        <v>0</v>
      </c>
      <c r="AJ124" s="510">
        <f t="shared" si="53"/>
        <v>0</v>
      </c>
      <c r="AK124" s="510">
        <f t="shared" si="53"/>
        <v>0</v>
      </c>
      <c r="AL124" s="510">
        <f t="shared" si="53"/>
        <v>0</v>
      </c>
      <c r="AM124" s="510">
        <f t="shared" si="53"/>
        <v>0</v>
      </c>
      <c r="AN124" s="510">
        <f t="shared" si="53"/>
        <v>0</v>
      </c>
      <c r="AO124" s="510">
        <f t="shared" si="53"/>
        <v>0</v>
      </c>
      <c r="AP124" s="510">
        <f t="shared" si="53"/>
        <v>0</v>
      </c>
      <c r="AQ124" s="510">
        <f t="shared" si="53"/>
        <v>0</v>
      </c>
      <c r="AR124" s="510">
        <f t="shared" si="53"/>
        <v>0</v>
      </c>
      <c r="AS124" s="510">
        <f t="shared" si="53"/>
        <v>0</v>
      </c>
      <c r="AT124" s="510">
        <f t="shared" si="53"/>
        <v>0</v>
      </c>
      <c r="AU124" s="510">
        <f t="shared" si="53"/>
        <v>0</v>
      </c>
      <c r="AV124" s="510">
        <f t="shared" si="53"/>
        <v>0</v>
      </c>
      <c r="AW124" s="510">
        <f t="shared" si="53"/>
        <v>0</v>
      </c>
      <c r="AX124" s="510">
        <f t="shared" si="53"/>
        <v>0</v>
      </c>
      <c r="AY124" s="510">
        <f t="shared" si="53"/>
        <v>0</v>
      </c>
      <c r="AZ124" s="510">
        <f t="shared" si="53"/>
        <v>0</v>
      </c>
      <c r="BA124" s="510">
        <f t="shared" si="53"/>
        <v>0</v>
      </c>
      <c r="BB124" s="510">
        <f t="shared" si="53"/>
        <v>0</v>
      </c>
      <c r="BC124" s="510">
        <f t="shared" si="53"/>
        <v>0</v>
      </c>
      <c r="BD124" s="510">
        <f t="shared" si="53"/>
        <v>0</v>
      </c>
      <c r="BE124" s="510">
        <f t="shared" si="53"/>
        <v>0</v>
      </c>
      <c r="BF124" s="510">
        <f t="shared" si="53"/>
        <v>0</v>
      </c>
      <c r="BG124" s="510">
        <f t="shared" si="53"/>
        <v>0</v>
      </c>
      <c r="BH124" s="510">
        <f t="shared" si="53"/>
        <v>0</v>
      </c>
      <c r="BI124" s="510">
        <f t="shared" si="53"/>
        <v>0</v>
      </c>
      <c r="BJ124" s="511">
        <f t="shared" si="53"/>
        <v>0</v>
      </c>
    </row>
    <row r="125" spans="1:62">
      <c r="A125" s="273"/>
      <c r="B125" s="274" t="s">
        <v>351</v>
      </c>
      <c r="C125" s="275">
        <f t="shared" ref="C125:AH125" si="54">SUM(C73:C124)</f>
        <v>0</v>
      </c>
      <c r="D125" s="275">
        <f t="shared" si="54"/>
        <v>0</v>
      </c>
      <c r="E125" s="275">
        <f t="shared" si="54"/>
        <v>0</v>
      </c>
      <c r="F125" s="275">
        <f t="shared" si="54"/>
        <v>0</v>
      </c>
      <c r="G125" s="275">
        <f t="shared" si="54"/>
        <v>0</v>
      </c>
      <c r="H125" s="275">
        <f t="shared" si="54"/>
        <v>0</v>
      </c>
      <c r="I125" s="275">
        <f t="shared" si="54"/>
        <v>0</v>
      </c>
      <c r="J125" s="275">
        <f t="shared" si="54"/>
        <v>0</v>
      </c>
      <c r="K125" s="275">
        <f t="shared" si="54"/>
        <v>0</v>
      </c>
      <c r="L125" s="275">
        <f t="shared" si="54"/>
        <v>0</v>
      </c>
      <c r="M125" s="275">
        <f t="shared" si="54"/>
        <v>0</v>
      </c>
      <c r="N125" s="275">
        <f t="shared" si="54"/>
        <v>0</v>
      </c>
      <c r="O125" s="275">
        <f t="shared" si="54"/>
        <v>0</v>
      </c>
      <c r="P125" s="275">
        <f t="shared" si="54"/>
        <v>0</v>
      </c>
      <c r="Q125" s="275">
        <f t="shared" si="54"/>
        <v>0</v>
      </c>
      <c r="R125" s="275">
        <f t="shared" si="54"/>
        <v>0</v>
      </c>
      <c r="S125" s="275">
        <f t="shared" si="54"/>
        <v>0</v>
      </c>
      <c r="T125" s="275">
        <f t="shared" si="54"/>
        <v>0</v>
      </c>
      <c r="U125" s="275">
        <f t="shared" si="54"/>
        <v>0</v>
      </c>
      <c r="V125" s="275">
        <f t="shared" si="54"/>
        <v>0</v>
      </c>
      <c r="W125" s="275">
        <f t="shared" si="54"/>
        <v>0</v>
      </c>
      <c r="X125" s="275">
        <f t="shared" si="54"/>
        <v>0</v>
      </c>
      <c r="Y125" s="275">
        <f t="shared" si="54"/>
        <v>0</v>
      </c>
      <c r="Z125" s="275">
        <f t="shared" si="54"/>
        <v>0</v>
      </c>
      <c r="AA125" s="275">
        <f t="shared" si="54"/>
        <v>0</v>
      </c>
      <c r="AB125" s="275">
        <f t="shared" si="54"/>
        <v>0</v>
      </c>
      <c r="AC125" s="275">
        <f t="shared" si="54"/>
        <v>0</v>
      </c>
      <c r="AD125" s="275">
        <f t="shared" si="54"/>
        <v>0</v>
      </c>
      <c r="AE125" s="275">
        <f t="shared" si="54"/>
        <v>0</v>
      </c>
      <c r="AF125" s="275">
        <f t="shared" si="54"/>
        <v>0</v>
      </c>
      <c r="AG125" s="275">
        <f t="shared" si="54"/>
        <v>0</v>
      </c>
      <c r="AH125" s="275">
        <f t="shared" si="54"/>
        <v>0</v>
      </c>
      <c r="AI125" s="275">
        <f t="shared" ref="AI125:BJ125" si="55">SUM(AI73:AI124)</f>
        <v>0</v>
      </c>
      <c r="AJ125" s="275">
        <f t="shared" si="55"/>
        <v>0</v>
      </c>
      <c r="AK125" s="275">
        <f t="shared" si="55"/>
        <v>0</v>
      </c>
      <c r="AL125" s="275">
        <f t="shared" si="55"/>
        <v>0</v>
      </c>
      <c r="AM125" s="275">
        <f t="shared" si="55"/>
        <v>0</v>
      </c>
      <c r="AN125" s="275">
        <f t="shared" si="55"/>
        <v>0</v>
      </c>
      <c r="AO125" s="275">
        <f t="shared" si="55"/>
        <v>0</v>
      </c>
      <c r="AP125" s="275">
        <f t="shared" si="55"/>
        <v>0</v>
      </c>
      <c r="AQ125" s="275">
        <f t="shared" si="55"/>
        <v>0</v>
      </c>
      <c r="AR125" s="275">
        <f t="shared" si="55"/>
        <v>0</v>
      </c>
      <c r="AS125" s="275">
        <f t="shared" si="55"/>
        <v>0</v>
      </c>
      <c r="AT125" s="275">
        <f t="shared" si="55"/>
        <v>0</v>
      </c>
      <c r="AU125" s="275">
        <f t="shared" si="55"/>
        <v>0</v>
      </c>
      <c r="AV125" s="275">
        <f t="shared" si="55"/>
        <v>0</v>
      </c>
      <c r="AW125" s="275">
        <f t="shared" si="55"/>
        <v>0</v>
      </c>
      <c r="AX125" s="275">
        <f t="shared" si="55"/>
        <v>0</v>
      </c>
      <c r="AY125" s="275">
        <f t="shared" si="55"/>
        <v>0</v>
      </c>
      <c r="AZ125" s="275">
        <f t="shared" si="55"/>
        <v>0</v>
      </c>
      <c r="BA125" s="275">
        <f t="shared" si="55"/>
        <v>0</v>
      </c>
      <c r="BB125" s="275">
        <f t="shared" si="55"/>
        <v>0</v>
      </c>
      <c r="BC125" s="275">
        <f t="shared" si="55"/>
        <v>0</v>
      </c>
      <c r="BD125" s="275">
        <f t="shared" si="55"/>
        <v>0</v>
      </c>
      <c r="BE125" s="275">
        <f t="shared" si="55"/>
        <v>0</v>
      </c>
      <c r="BF125" s="275">
        <f t="shared" si="55"/>
        <v>0</v>
      </c>
      <c r="BG125" s="275">
        <f t="shared" si="55"/>
        <v>0</v>
      </c>
      <c r="BH125" s="275">
        <f t="shared" si="55"/>
        <v>0</v>
      </c>
      <c r="BI125" s="275">
        <f t="shared" si="55"/>
        <v>0</v>
      </c>
      <c r="BJ125" s="275">
        <f t="shared" si="55"/>
        <v>0</v>
      </c>
    </row>
    <row r="126" spans="1:62">
      <c r="A126" s="227"/>
      <c r="B126" s="233" t="s">
        <v>352</v>
      </c>
      <c r="C126" s="276"/>
      <c r="D126" s="276"/>
      <c r="E126" s="276"/>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row>
    <row r="127" spans="1:62">
      <c r="A127" s="227"/>
      <c r="B127" s="227"/>
      <c r="C127" s="227"/>
      <c r="D127" s="227"/>
      <c r="E127" s="227"/>
      <c r="F127" s="227"/>
      <c r="G127" s="276"/>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row>
    <row r="128" spans="1:62">
      <c r="A128" s="227"/>
      <c r="B128" s="705" t="s">
        <v>353</v>
      </c>
      <c r="C128" s="705"/>
      <c r="D128" s="705"/>
      <c r="E128" s="705"/>
      <c r="F128" s="705"/>
      <c r="G128" s="276"/>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row>
    <row r="129" spans="1:42">
      <c r="A129" s="227"/>
      <c r="B129" s="705"/>
      <c r="C129" s="705"/>
      <c r="D129" s="705"/>
      <c r="E129" s="705"/>
      <c r="F129" s="705"/>
      <c r="G129" s="276"/>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146"/>
    </row>
    <row r="130" spans="1:42">
      <c r="A130" s="227"/>
      <c r="B130" s="146"/>
      <c r="C130" s="146"/>
      <c r="D130" s="146"/>
      <c r="E130" s="146"/>
      <c r="F130" s="146"/>
      <c r="G130" s="146"/>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146"/>
    </row>
    <row r="131" spans="1:42" s="146" customFormat="1" ht="13.5" thickBot="1">
      <c r="A131" s="227"/>
      <c r="B131" s="277" t="s">
        <v>354</v>
      </c>
      <c r="C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row>
    <row r="132" spans="1:42" s="146" customFormat="1" ht="13.5" thickTop="1">
      <c r="A132" s="227"/>
      <c r="B132" s="243" t="s">
        <v>355</v>
      </c>
      <c r="C132" s="244" t="s">
        <v>226</v>
      </c>
      <c r="D132" s="244" t="s">
        <v>233</v>
      </c>
      <c r="E132" s="244" t="s">
        <v>228</v>
      </c>
      <c r="F132" s="244" t="s">
        <v>229</v>
      </c>
      <c r="G132" s="245" t="s">
        <v>230</v>
      </c>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row>
    <row r="133" spans="1:42" s="146" customFormat="1">
      <c r="A133" s="227"/>
      <c r="B133" s="246" t="str">
        <f>IF(A19=0,"",A19)</f>
        <v/>
      </c>
      <c r="C133" s="248">
        <f>SUM(C73:N73)</f>
        <v>0</v>
      </c>
      <c r="D133" s="248">
        <f>SUM(O73:Z73)</f>
        <v>0</v>
      </c>
      <c r="E133" s="248">
        <f>SUM(AA73:AL73)</f>
        <v>0</v>
      </c>
      <c r="F133" s="248">
        <f>SUM(AM73:AX73)</f>
        <v>0</v>
      </c>
      <c r="G133" s="249">
        <f>SUM(AY73:BJ73)</f>
        <v>0</v>
      </c>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row>
    <row r="134" spans="1:42" s="146" customFormat="1">
      <c r="A134" s="227"/>
      <c r="B134" s="246" t="str">
        <f t="shared" ref="B134:B184" si="56">IF(A20=0,"",A20)</f>
        <v/>
      </c>
      <c r="C134" s="248">
        <f t="shared" ref="C134:C184" si="57">SUM(C74:N74)</f>
        <v>0</v>
      </c>
      <c r="D134" s="248">
        <f t="shared" ref="D134:D184" si="58">SUM(O74:Z74)</f>
        <v>0</v>
      </c>
      <c r="E134" s="248">
        <f t="shared" ref="E134:E184" si="59">SUM(AA74:AL74)</f>
        <v>0</v>
      </c>
      <c r="F134" s="248">
        <f t="shared" ref="F134:F184" si="60">SUM(AM74:AX74)</f>
        <v>0</v>
      </c>
      <c r="G134" s="249">
        <f t="shared" ref="G134:G184" si="61">SUM(AY74:BJ74)</f>
        <v>0</v>
      </c>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row>
    <row r="135" spans="1:42" s="146" customFormat="1">
      <c r="A135" s="227"/>
      <c r="B135" s="246" t="str">
        <f t="shared" si="56"/>
        <v/>
      </c>
      <c r="C135" s="248">
        <f t="shared" si="57"/>
        <v>0</v>
      </c>
      <c r="D135" s="248">
        <f t="shared" si="58"/>
        <v>0</v>
      </c>
      <c r="E135" s="248">
        <f t="shared" si="59"/>
        <v>0</v>
      </c>
      <c r="F135" s="248">
        <f t="shared" si="60"/>
        <v>0</v>
      </c>
      <c r="G135" s="249">
        <f t="shared" si="61"/>
        <v>0</v>
      </c>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row>
    <row r="136" spans="1:42" s="146" customFormat="1">
      <c r="A136" s="227"/>
      <c r="B136" s="246" t="str">
        <f t="shared" si="56"/>
        <v/>
      </c>
      <c r="C136" s="248">
        <f t="shared" si="57"/>
        <v>0</v>
      </c>
      <c r="D136" s="248">
        <f t="shared" si="58"/>
        <v>0</v>
      </c>
      <c r="E136" s="248">
        <f t="shared" si="59"/>
        <v>0</v>
      </c>
      <c r="F136" s="248">
        <f t="shared" si="60"/>
        <v>0</v>
      </c>
      <c r="G136" s="249">
        <f t="shared" si="61"/>
        <v>0</v>
      </c>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row>
    <row r="137" spans="1:42" s="146" customFormat="1">
      <c r="A137" s="227"/>
      <c r="B137" s="246" t="str">
        <f t="shared" si="56"/>
        <v/>
      </c>
      <c r="C137" s="248">
        <f t="shared" si="57"/>
        <v>0</v>
      </c>
      <c r="D137" s="248">
        <f t="shared" si="58"/>
        <v>0</v>
      </c>
      <c r="E137" s="248">
        <f t="shared" si="59"/>
        <v>0</v>
      </c>
      <c r="F137" s="248">
        <f t="shared" si="60"/>
        <v>0</v>
      </c>
      <c r="G137" s="249">
        <f t="shared" si="61"/>
        <v>0</v>
      </c>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row>
    <row r="138" spans="1:42" s="146" customFormat="1">
      <c r="A138" s="227"/>
      <c r="B138" s="246" t="str">
        <f t="shared" si="56"/>
        <v/>
      </c>
      <c r="C138" s="248">
        <f t="shared" si="57"/>
        <v>0</v>
      </c>
      <c r="D138" s="248">
        <f t="shared" si="58"/>
        <v>0</v>
      </c>
      <c r="E138" s="248">
        <f t="shared" si="59"/>
        <v>0</v>
      </c>
      <c r="F138" s="248">
        <f t="shared" si="60"/>
        <v>0</v>
      </c>
      <c r="G138" s="249">
        <f t="shared" si="61"/>
        <v>0</v>
      </c>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row>
    <row r="139" spans="1:42" s="146" customFormat="1">
      <c r="A139" s="227"/>
      <c r="B139" s="246" t="str">
        <f t="shared" si="56"/>
        <v/>
      </c>
      <c r="C139" s="248">
        <f t="shared" si="57"/>
        <v>0</v>
      </c>
      <c r="D139" s="248">
        <f t="shared" si="58"/>
        <v>0</v>
      </c>
      <c r="E139" s="248">
        <f t="shared" si="59"/>
        <v>0</v>
      </c>
      <c r="F139" s="248">
        <f t="shared" si="60"/>
        <v>0</v>
      </c>
      <c r="G139" s="249">
        <f t="shared" si="61"/>
        <v>0</v>
      </c>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row>
    <row r="140" spans="1:42" s="146" customFormat="1">
      <c r="A140" s="227"/>
      <c r="B140" s="246" t="str">
        <f t="shared" si="56"/>
        <v/>
      </c>
      <c r="C140" s="248">
        <f t="shared" si="57"/>
        <v>0</v>
      </c>
      <c r="D140" s="248">
        <f t="shared" si="58"/>
        <v>0</v>
      </c>
      <c r="E140" s="248">
        <f t="shared" si="59"/>
        <v>0</v>
      </c>
      <c r="F140" s="248">
        <f t="shared" si="60"/>
        <v>0</v>
      </c>
      <c r="G140" s="249">
        <f t="shared" si="61"/>
        <v>0</v>
      </c>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row>
    <row r="141" spans="1:42" s="146" customFormat="1">
      <c r="A141" s="227"/>
      <c r="B141" s="246" t="str">
        <f t="shared" si="56"/>
        <v/>
      </c>
      <c r="C141" s="248">
        <f t="shared" si="57"/>
        <v>0</v>
      </c>
      <c r="D141" s="248">
        <f t="shared" si="58"/>
        <v>0</v>
      </c>
      <c r="E141" s="248">
        <f t="shared" si="59"/>
        <v>0</v>
      </c>
      <c r="F141" s="248">
        <f t="shared" si="60"/>
        <v>0</v>
      </c>
      <c r="G141" s="249">
        <f t="shared" si="61"/>
        <v>0</v>
      </c>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row>
    <row r="142" spans="1:42" s="146" customFormat="1">
      <c r="A142" s="227"/>
      <c r="B142" s="246" t="str">
        <f t="shared" si="56"/>
        <v/>
      </c>
      <c r="C142" s="248">
        <f t="shared" si="57"/>
        <v>0</v>
      </c>
      <c r="D142" s="248">
        <f t="shared" si="58"/>
        <v>0</v>
      </c>
      <c r="E142" s="248">
        <f t="shared" si="59"/>
        <v>0</v>
      </c>
      <c r="F142" s="248">
        <f t="shared" si="60"/>
        <v>0</v>
      </c>
      <c r="G142" s="249">
        <f t="shared" si="61"/>
        <v>0</v>
      </c>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row>
    <row r="143" spans="1:42" s="146" customFormat="1">
      <c r="A143" s="227"/>
      <c r="B143" s="246" t="str">
        <f t="shared" si="56"/>
        <v/>
      </c>
      <c r="C143" s="248">
        <f t="shared" si="57"/>
        <v>0</v>
      </c>
      <c r="D143" s="248">
        <f t="shared" si="58"/>
        <v>0</v>
      </c>
      <c r="E143" s="248">
        <f t="shared" si="59"/>
        <v>0</v>
      </c>
      <c r="F143" s="248">
        <f t="shared" si="60"/>
        <v>0</v>
      </c>
      <c r="G143" s="249">
        <f t="shared" si="61"/>
        <v>0</v>
      </c>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row>
    <row r="144" spans="1:42" s="146" customFormat="1">
      <c r="A144" s="227"/>
      <c r="B144" s="246" t="str">
        <f t="shared" si="56"/>
        <v/>
      </c>
      <c r="C144" s="248">
        <f t="shared" si="57"/>
        <v>0</v>
      </c>
      <c r="D144" s="248">
        <f t="shared" si="58"/>
        <v>0</v>
      </c>
      <c r="E144" s="248">
        <f t="shared" si="59"/>
        <v>0</v>
      </c>
      <c r="F144" s="248">
        <f t="shared" si="60"/>
        <v>0</v>
      </c>
      <c r="G144" s="249">
        <f t="shared" si="61"/>
        <v>0</v>
      </c>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row>
    <row r="145" spans="1:41" s="146" customFormat="1">
      <c r="A145" s="227"/>
      <c r="B145" s="246" t="str">
        <f t="shared" si="56"/>
        <v/>
      </c>
      <c r="C145" s="248">
        <f t="shared" si="57"/>
        <v>0</v>
      </c>
      <c r="D145" s="248">
        <f t="shared" si="58"/>
        <v>0</v>
      </c>
      <c r="E145" s="248">
        <f t="shared" si="59"/>
        <v>0</v>
      </c>
      <c r="F145" s="248">
        <f t="shared" si="60"/>
        <v>0</v>
      </c>
      <c r="G145" s="249">
        <f t="shared" si="61"/>
        <v>0</v>
      </c>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row>
    <row r="146" spans="1:41" s="146" customFormat="1">
      <c r="A146" s="227"/>
      <c r="B146" s="246" t="str">
        <f t="shared" si="56"/>
        <v/>
      </c>
      <c r="C146" s="248">
        <f t="shared" si="57"/>
        <v>0</v>
      </c>
      <c r="D146" s="248">
        <f t="shared" si="58"/>
        <v>0</v>
      </c>
      <c r="E146" s="248">
        <f t="shared" si="59"/>
        <v>0</v>
      </c>
      <c r="F146" s="248">
        <f t="shared" si="60"/>
        <v>0</v>
      </c>
      <c r="G146" s="249">
        <f t="shared" si="61"/>
        <v>0</v>
      </c>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row>
    <row r="147" spans="1:41" s="146" customFormat="1">
      <c r="A147" s="227"/>
      <c r="B147" s="246" t="str">
        <f t="shared" si="56"/>
        <v/>
      </c>
      <c r="C147" s="248">
        <f t="shared" si="57"/>
        <v>0</v>
      </c>
      <c r="D147" s="248">
        <f t="shared" si="58"/>
        <v>0</v>
      </c>
      <c r="E147" s="248">
        <f t="shared" si="59"/>
        <v>0</v>
      </c>
      <c r="F147" s="248">
        <f t="shared" si="60"/>
        <v>0</v>
      </c>
      <c r="G147" s="249">
        <f t="shared" si="61"/>
        <v>0</v>
      </c>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row>
    <row r="148" spans="1:41" s="146" customFormat="1">
      <c r="A148" s="227"/>
      <c r="B148" s="246" t="str">
        <f t="shared" si="56"/>
        <v/>
      </c>
      <c r="C148" s="248">
        <f t="shared" si="57"/>
        <v>0</v>
      </c>
      <c r="D148" s="248">
        <f t="shared" si="58"/>
        <v>0</v>
      </c>
      <c r="E148" s="248">
        <f t="shared" si="59"/>
        <v>0</v>
      </c>
      <c r="F148" s="248">
        <f t="shared" si="60"/>
        <v>0</v>
      </c>
      <c r="G148" s="249">
        <f t="shared" si="61"/>
        <v>0</v>
      </c>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row>
    <row r="149" spans="1:41" s="146" customFormat="1">
      <c r="A149" s="227"/>
      <c r="B149" s="246" t="str">
        <f t="shared" si="56"/>
        <v/>
      </c>
      <c r="C149" s="248">
        <f t="shared" si="57"/>
        <v>0</v>
      </c>
      <c r="D149" s="248">
        <f t="shared" si="58"/>
        <v>0</v>
      </c>
      <c r="E149" s="248">
        <f t="shared" si="59"/>
        <v>0</v>
      </c>
      <c r="F149" s="248">
        <f t="shared" si="60"/>
        <v>0</v>
      </c>
      <c r="G149" s="249">
        <f t="shared" si="61"/>
        <v>0</v>
      </c>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row>
    <row r="150" spans="1:41" s="146" customFormat="1">
      <c r="A150" s="227"/>
      <c r="B150" s="246" t="str">
        <f t="shared" si="56"/>
        <v/>
      </c>
      <c r="C150" s="248">
        <f t="shared" si="57"/>
        <v>0</v>
      </c>
      <c r="D150" s="248">
        <f t="shared" si="58"/>
        <v>0</v>
      </c>
      <c r="E150" s="248">
        <f t="shared" si="59"/>
        <v>0</v>
      </c>
      <c r="F150" s="248">
        <f t="shared" si="60"/>
        <v>0</v>
      </c>
      <c r="G150" s="249">
        <f t="shared" si="61"/>
        <v>0</v>
      </c>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c r="AM150" s="227"/>
      <c r="AN150" s="227"/>
      <c r="AO150" s="227"/>
    </row>
    <row r="151" spans="1:41" s="146" customFormat="1">
      <c r="A151" s="227"/>
      <c r="B151" s="246" t="str">
        <f t="shared" si="56"/>
        <v/>
      </c>
      <c r="C151" s="248">
        <f t="shared" si="57"/>
        <v>0</v>
      </c>
      <c r="D151" s="248">
        <f t="shared" si="58"/>
        <v>0</v>
      </c>
      <c r="E151" s="248">
        <f t="shared" si="59"/>
        <v>0</v>
      </c>
      <c r="F151" s="248">
        <f t="shared" si="60"/>
        <v>0</v>
      </c>
      <c r="G151" s="249">
        <f t="shared" si="61"/>
        <v>0</v>
      </c>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row>
    <row r="152" spans="1:41" s="146" customFormat="1">
      <c r="A152" s="227"/>
      <c r="B152" s="246" t="str">
        <f t="shared" si="56"/>
        <v/>
      </c>
      <c r="C152" s="248">
        <f t="shared" si="57"/>
        <v>0</v>
      </c>
      <c r="D152" s="248">
        <f t="shared" si="58"/>
        <v>0</v>
      </c>
      <c r="E152" s="248">
        <f t="shared" si="59"/>
        <v>0</v>
      </c>
      <c r="F152" s="248">
        <f t="shared" si="60"/>
        <v>0</v>
      </c>
      <c r="G152" s="249">
        <f t="shared" si="61"/>
        <v>0</v>
      </c>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c r="AM152" s="227"/>
      <c r="AN152" s="227"/>
      <c r="AO152" s="227"/>
    </row>
    <row r="153" spans="1:41" s="146" customFormat="1">
      <c r="A153" s="227"/>
      <c r="B153" s="246" t="str">
        <f t="shared" si="56"/>
        <v/>
      </c>
      <c r="C153" s="248">
        <f t="shared" si="57"/>
        <v>0</v>
      </c>
      <c r="D153" s="248">
        <f t="shared" si="58"/>
        <v>0</v>
      </c>
      <c r="E153" s="248">
        <f t="shared" si="59"/>
        <v>0</v>
      </c>
      <c r="F153" s="248">
        <f t="shared" si="60"/>
        <v>0</v>
      </c>
      <c r="G153" s="249">
        <f t="shared" si="61"/>
        <v>0</v>
      </c>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row>
    <row r="154" spans="1:41" s="146" customFormat="1">
      <c r="A154" s="227"/>
      <c r="B154" s="246" t="str">
        <f t="shared" si="56"/>
        <v/>
      </c>
      <c r="C154" s="248">
        <f t="shared" si="57"/>
        <v>0</v>
      </c>
      <c r="D154" s="248">
        <f t="shared" si="58"/>
        <v>0</v>
      </c>
      <c r="E154" s="248">
        <f t="shared" si="59"/>
        <v>0</v>
      </c>
      <c r="F154" s="248">
        <f t="shared" si="60"/>
        <v>0</v>
      </c>
      <c r="G154" s="249">
        <f t="shared" si="61"/>
        <v>0</v>
      </c>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row>
    <row r="155" spans="1:41" s="146" customFormat="1">
      <c r="A155" s="227"/>
      <c r="B155" s="246" t="str">
        <f t="shared" si="56"/>
        <v/>
      </c>
      <c r="C155" s="248">
        <f t="shared" si="57"/>
        <v>0</v>
      </c>
      <c r="D155" s="248">
        <f t="shared" si="58"/>
        <v>0</v>
      </c>
      <c r="E155" s="248">
        <f t="shared" si="59"/>
        <v>0</v>
      </c>
      <c r="F155" s="248">
        <f t="shared" si="60"/>
        <v>0</v>
      </c>
      <c r="G155" s="249">
        <f t="shared" si="61"/>
        <v>0</v>
      </c>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row>
    <row r="156" spans="1:41" s="146" customFormat="1">
      <c r="A156" s="227"/>
      <c r="B156" s="246" t="str">
        <f t="shared" si="56"/>
        <v/>
      </c>
      <c r="C156" s="248">
        <f t="shared" si="57"/>
        <v>0</v>
      </c>
      <c r="D156" s="248">
        <f t="shared" si="58"/>
        <v>0</v>
      </c>
      <c r="E156" s="248">
        <f t="shared" si="59"/>
        <v>0</v>
      </c>
      <c r="F156" s="248">
        <f t="shared" si="60"/>
        <v>0</v>
      </c>
      <c r="G156" s="249">
        <f t="shared" si="61"/>
        <v>0</v>
      </c>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row>
    <row r="157" spans="1:41" s="146" customFormat="1">
      <c r="A157" s="227"/>
      <c r="B157" s="246" t="str">
        <f t="shared" si="56"/>
        <v/>
      </c>
      <c r="C157" s="248">
        <f t="shared" si="57"/>
        <v>0</v>
      </c>
      <c r="D157" s="248">
        <f t="shared" si="58"/>
        <v>0</v>
      </c>
      <c r="E157" s="248">
        <f t="shared" si="59"/>
        <v>0</v>
      </c>
      <c r="F157" s="248">
        <f t="shared" si="60"/>
        <v>0</v>
      </c>
      <c r="G157" s="249">
        <f t="shared" si="61"/>
        <v>0</v>
      </c>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row>
    <row r="158" spans="1:41" s="146" customFormat="1">
      <c r="A158" s="227"/>
      <c r="B158" s="246" t="str">
        <f t="shared" si="56"/>
        <v/>
      </c>
      <c r="C158" s="248">
        <f t="shared" si="57"/>
        <v>0</v>
      </c>
      <c r="D158" s="248">
        <f t="shared" si="58"/>
        <v>0</v>
      </c>
      <c r="E158" s="248">
        <f t="shared" si="59"/>
        <v>0</v>
      </c>
      <c r="F158" s="248">
        <f t="shared" si="60"/>
        <v>0</v>
      </c>
      <c r="G158" s="249">
        <f t="shared" si="61"/>
        <v>0</v>
      </c>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row>
    <row r="159" spans="1:41" s="146" customFormat="1">
      <c r="A159" s="227"/>
      <c r="B159" s="246" t="str">
        <f t="shared" si="56"/>
        <v/>
      </c>
      <c r="C159" s="248">
        <f t="shared" si="57"/>
        <v>0</v>
      </c>
      <c r="D159" s="248">
        <f t="shared" si="58"/>
        <v>0</v>
      </c>
      <c r="E159" s="248">
        <f t="shared" si="59"/>
        <v>0</v>
      </c>
      <c r="F159" s="248">
        <f t="shared" si="60"/>
        <v>0</v>
      </c>
      <c r="G159" s="249">
        <f t="shared" si="61"/>
        <v>0</v>
      </c>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row>
    <row r="160" spans="1:41" s="146" customFormat="1">
      <c r="A160" s="227"/>
      <c r="B160" s="246" t="str">
        <f t="shared" si="56"/>
        <v/>
      </c>
      <c r="C160" s="248">
        <f t="shared" si="57"/>
        <v>0</v>
      </c>
      <c r="D160" s="248">
        <f t="shared" si="58"/>
        <v>0</v>
      </c>
      <c r="E160" s="248">
        <f t="shared" si="59"/>
        <v>0</v>
      </c>
      <c r="F160" s="248">
        <f t="shared" si="60"/>
        <v>0</v>
      </c>
      <c r="G160" s="249">
        <f t="shared" si="61"/>
        <v>0</v>
      </c>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c r="AG160" s="227"/>
      <c r="AH160" s="227"/>
      <c r="AI160" s="227"/>
      <c r="AJ160" s="227"/>
      <c r="AK160" s="227"/>
      <c r="AL160" s="227"/>
      <c r="AM160" s="227"/>
      <c r="AN160" s="227"/>
      <c r="AO160" s="227"/>
    </row>
    <row r="161" spans="1:41" s="146" customFormat="1">
      <c r="A161" s="227"/>
      <c r="B161" s="246" t="str">
        <f t="shared" si="56"/>
        <v/>
      </c>
      <c r="C161" s="248">
        <f t="shared" si="57"/>
        <v>0</v>
      </c>
      <c r="D161" s="248">
        <f t="shared" si="58"/>
        <v>0</v>
      </c>
      <c r="E161" s="248">
        <f t="shared" si="59"/>
        <v>0</v>
      </c>
      <c r="F161" s="248">
        <f t="shared" si="60"/>
        <v>0</v>
      </c>
      <c r="G161" s="249">
        <f t="shared" si="61"/>
        <v>0</v>
      </c>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row>
    <row r="162" spans="1:41" s="146" customFormat="1">
      <c r="A162" s="227"/>
      <c r="B162" s="246" t="str">
        <f t="shared" si="56"/>
        <v/>
      </c>
      <c r="C162" s="248">
        <f t="shared" si="57"/>
        <v>0</v>
      </c>
      <c r="D162" s="248">
        <f t="shared" si="58"/>
        <v>0</v>
      </c>
      <c r="E162" s="248">
        <f t="shared" si="59"/>
        <v>0</v>
      </c>
      <c r="F162" s="248">
        <f t="shared" si="60"/>
        <v>0</v>
      </c>
      <c r="G162" s="249">
        <f t="shared" si="61"/>
        <v>0</v>
      </c>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c r="AF162" s="227"/>
      <c r="AG162" s="227"/>
      <c r="AH162" s="227"/>
      <c r="AI162" s="227"/>
      <c r="AJ162" s="227"/>
      <c r="AK162" s="227"/>
      <c r="AL162" s="227"/>
      <c r="AM162" s="227"/>
      <c r="AN162" s="227"/>
      <c r="AO162" s="227"/>
    </row>
    <row r="163" spans="1:41" s="146" customFormat="1">
      <c r="A163" s="227"/>
      <c r="B163" s="246" t="str">
        <f t="shared" si="56"/>
        <v/>
      </c>
      <c r="C163" s="248">
        <f t="shared" si="57"/>
        <v>0</v>
      </c>
      <c r="D163" s="248">
        <f t="shared" si="58"/>
        <v>0</v>
      </c>
      <c r="E163" s="248">
        <f t="shared" si="59"/>
        <v>0</v>
      </c>
      <c r="F163" s="248">
        <f t="shared" si="60"/>
        <v>0</v>
      </c>
      <c r="G163" s="249">
        <f t="shared" si="61"/>
        <v>0</v>
      </c>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row>
    <row r="164" spans="1:41" s="146" customFormat="1">
      <c r="A164" s="227"/>
      <c r="B164" s="246" t="str">
        <f t="shared" si="56"/>
        <v/>
      </c>
      <c r="C164" s="248">
        <f t="shared" si="57"/>
        <v>0</v>
      </c>
      <c r="D164" s="248">
        <f t="shared" si="58"/>
        <v>0</v>
      </c>
      <c r="E164" s="248">
        <f t="shared" si="59"/>
        <v>0</v>
      </c>
      <c r="F164" s="248">
        <f t="shared" si="60"/>
        <v>0</v>
      </c>
      <c r="G164" s="249">
        <f t="shared" si="61"/>
        <v>0</v>
      </c>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227"/>
      <c r="AK164" s="227"/>
      <c r="AL164" s="227"/>
      <c r="AM164" s="227"/>
      <c r="AN164" s="227"/>
      <c r="AO164" s="227"/>
    </row>
    <row r="165" spans="1:41" s="146" customFormat="1">
      <c r="A165" s="227"/>
      <c r="B165" s="246" t="str">
        <f t="shared" si="56"/>
        <v/>
      </c>
      <c r="C165" s="248">
        <f t="shared" si="57"/>
        <v>0</v>
      </c>
      <c r="D165" s="248">
        <f t="shared" si="58"/>
        <v>0</v>
      </c>
      <c r="E165" s="248">
        <f t="shared" si="59"/>
        <v>0</v>
      </c>
      <c r="F165" s="248">
        <f t="shared" si="60"/>
        <v>0</v>
      </c>
      <c r="G165" s="249">
        <f t="shared" si="61"/>
        <v>0</v>
      </c>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227"/>
      <c r="AK165" s="227"/>
      <c r="AL165" s="227"/>
      <c r="AM165" s="227"/>
      <c r="AN165" s="227"/>
      <c r="AO165" s="227"/>
    </row>
    <row r="166" spans="1:41" s="146" customFormat="1">
      <c r="A166" s="227"/>
      <c r="B166" s="246" t="str">
        <f t="shared" si="56"/>
        <v/>
      </c>
      <c r="C166" s="248">
        <f t="shared" si="57"/>
        <v>0</v>
      </c>
      <c r="D166" s="248">
        <f t="shared" si="58"/>
        <v>0</v>
      </c>
      <c r="E166" s="248">
        <f t="shared" si="59"/>
        <v>0</v>
      </c>
      <c r="F166" s="248">
        <f t="shared" si="60"/>
        <v>0</v>
      </c>
      <c r="G166" s="249">
        <f t="shared" si="61"/>
        <v>0</v>
      </c>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row>
    <row r="167" spans="1:41" s="146" customFormat="1">
      <c r="A167" s="227"/>
      <c r="B167" s="246" t="str">
        <f t="shared" si="56"/>
        <v/>
      </c>
      <c r="C167" s="248">
        <f t="shared" si="57"/>
        <v>0</v>
      </c>
      <c r="D167" s="248">
        <f t="shared" si="58"/>
        <v>0</v>
      </c>
      <c r="E167" s="248">
        <f t="shared" si="59"/>
        <v>0</v>
      </c>
      <c r="F167" s="248">
        <f t="shared" si="60"/>
        <v>0</v>
      </c>
      <c r="G167" s="249">
        <f t="shared" si="61"/>
        <v>0</v>
      </c>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c r="AF167" s="227"/>
      <c r="AG167" s="227"/>
      <c r="AH167" s="227"/>
      <c r="AI167" s="227"/>
      <c r="AJ167" s="227"/>
      <c r="AK167" s="227"/>
      <c r="AL167" s="227"/>
      <c r="AM167" s="227"/>
      <c r="AN167" s="227"/>
      <c r="AO167" s="227"/>
    </row>
    <row r="168" spans="1:41" s="146" customFormat="1">
      <c r="A168" s="227"/>
      <c r="B168" s="246" t="str">
        <f t="shared" si="56"/>
        <v/>
      </c>
      <c r="C168" s="248">
        <f t="shared" si="57"/>
        <v>0</v>
      </c>
      <c r="D168" s="248">
        <f t="shared" si="58"/>
        <v>0</v>
      </c>
      <c r="E168" s="248">
        <f t="shared" si="59"/>
        <v>0</v>
      </c>
      <c r="F168" s="248">
        <f t="shared" si="60"/>
        <v>0</v>
      </c>
      <c r="G168" s="249">
        <f t="shared" si="61"/>
        <v>0</v>
      </c>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row>
    <row r="169" spans="1:41" s="146" customFormat="1">
      <c r="A169" s="227"/>
      <c r="B169" s="246" t="str">
        <f t="shared" si="56"/>
        <v/>
      </c>
      <c r="C169" s="248">
        <f t="shared" si="57"/>
        <v>0</v>
      </c>
      <c r="D169" s="248">
        <f t="shared" si="58"/>
        <v>0</v>
      </c>
      <c r="E169" s="248">
        <f t="shared" si="59"/>
        <v>0</v>
      </c>
      <c r="F169" s="248">
        <f t="shared" si="60"/>
        <v>0</v>
      </c>
      <c r="G169" s="249">
        <f t="shared" si="61"/>
        <v>0</v>
      </c>
      <c r="H169" s="227"/>
      <c r="I169" s="227"/>
      <c r="J169" s="227"/>
      <c r="K169" s="227"/>
      <c r="L169" s="227"/>
      <c r="M169" s="227"/>
      <c r="N169" s="227"/>
      <c r="O169" s="227"/>
      <c r="P169" s="227"/>
      <c r="Q169" s="227"/>
      <c r="R169" s="227"/>
      <c r="S169" s="227"/>
      <c r="T169" s="227"/>
      <c r="U169" s="227"/>
      <c r="V169" s="227"/>
      <c r="W169" s="227"/>
      <c r="X169" s="227"/>
      <c r="Y169" s="227"/>
      <c r="Z169" s="227"/>
      <c r="AA169" s="227"/>
      <c r="AB169" s="227"/>
      <c r="AC169" s="227"/>
      <c r="AD169" s="227"/>
      <c r="AE169" s="227"/>
      <c r="AF169" s="227"/>
      <c r="AG169" s="227"/>
      <c r="AH169" s="227"/>
      <c r="AI169" s="227"/>
      <c r="AJ169" s="227"/>
      <c r="AK169" s="227"/>
      <c r="AL169" s="227"/>
      <c r="AM169" s="227"/>
      <c r="AN169" s="227"/>
      <c r="AO169" s="227"/>
    </row>
    <row r="170" spans="1:41" s="146" customFormat="1">
      <c r="A170" s="227"/>
      <c r="B170" s="246" t="str">
        <f t="shared" si="56"/>
        <v/>
      </c>
      <c r="C170" s="248">
        <f t="shared" si="57"/>
        <v>0</v>
      </c>
      <c r="D170" s="248">
        <f t="shared" si="58"/>
        <v>0</v>
      </c>
      <c r="E170" s="248">
        <f t="shared" si="59"/>
        <v>0</v>
      </c>
      <c r="F170" s="248">
        <f t="shared" si="60"/>
        <v>0</v>
      </c>
      <c r="G170" s="249">
        <f t="shared" si="61"/>
        <v>0</v>
      </c>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c r="AM170" s="227"/>
      <c r="AN170" s="227"/>
      <c r="AO170" s="227"/>
    </row>
    <row r="171" spans="1:41" s="146" customFormat="1">
      <c r="A171" s="227"/>
      <c r="B171" s="246" t="str">
        <f t="shared" si="56"/>
        <v/>
      </c>
      <c r="C171" s="248">
        <f t="shared" si="57"/>
        <v>0</v>
      </c>
      <c r="D171" s="248">
        <f t="shared" si="58"/>
        <v>0</v>
      </c>
      <c r="E171" s="248">
        <f t="shared" si="59"/>
        <v>0</v>
      </c>
      <c r="F171" s="248">
        <f t="shared" si="60"/>
        <v>0</v>
      </c>
      <c r="G171" s="249">
        <f t="shared" si="61"/>
        <v>0</v>
      </c>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227"/>
    </row>
    <row r="172" spans="1:41" s="146" customFormat="1">
      <c r="A172" s="227"/>
      <c r="B172" s="246" t="str">
        <f t="shared" si="56"/>
        <v/>
      </c>
      <c r="C172" s="248">
        <f t="shared" si="57"/>
        <v>0</v>
      </c>
      <c r="D172" s="248">
        <f t="shared" si="58"/>
        <v>0</v>
      </c>
      <c r="E172" s="248">
        <f t="shared" si="59"/>
        <v>0</v>
      </c>
      <c r="F172" s="248">
        <f t="shared" si="60"/>
        <v>0</v>
      </c>
      <c r="G172" s="249">
        <f t="shared" si="61"/>
        <v>0</v>
      </c>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c r="AM172" s="227"/>
      <c r="AN172" s="227"/>
      <c r="AO172" s="227"/>
    </row>
    <row r="173" spans="1:41" s="146" customFormat="1">
      <c r="A173" s="227"/>
      <c r="B173" s="246" t="str">
        <f t="shared" si="56"/>
        <v/>
      </c>
      <c r="C173" s="248">
        <f t="shared" si="57"/>
        <v>0</v>
      </c>
      <c r="D173" s="248">
        <f t="shared" si="58"/>
        <v>0</v>
      </c>
      <c r="E173" s="248">
        <f t="shared" si="59"/>
        <v>0</v>
      </c>
      <c r="F173" s="248">
        <f t="shared" si="60"/>
        <v>0</v>
      </c>
      <c r="G173" s="249">
        <f t="shared" si="61"/>
        <v>0</v>
      </c>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c r="AM173" s="227"/>
      <c r="AN173" s="227"/>
      <c r="AO173" s="227"/>
    </row>
    <row r="174" spans="1:41" s="146" customFormat="1">
      <c r="A174" s="227"/>
      <c r="B174" s="246" t="str">
        <f t="shared" si="56"/>
        <v/>
      </c>
      <c r="C174" s="248">
        <f t="shared" si="57"/>
        <v>0</v>
      </c>
      <c r="D174" s="248">
        <f t="shared" si="58"/>
        <v>0</v>
      </c>
      <c r="E174" s="248">
        <f t="shared" si="59"/>
        <v>0</v>
      </c>
      <c r="F174" s="248">
        <f t="shared" si="60"/>
        <v>0</v>
      </c>
      <c r="G174" s="249">
        <f t="shared" si="61"/>
        <v>0</v>
      </c>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row>
    <row r="175" spans="1:41" s="146" customFormat="1">
      <c r="A175" s="227"/>
      <c r="B175" s="246" t="str">
        <f t="shared" si="56"/>
        <v/>
      </c>
      <c r="C175" s="248">
        <f t="shared" si="57"/>
        <v>0</v>
      </c>
      <c r="D175" s="248">
        <f t="shared" si="58"/>
        <v>0</v>
      </c>
      <c r="E175" s="248">
        <f t="shared" si="59"/>
        <v>0</v>
      </c>
      <c r="F175" s="248">
        <f t="shared" si="60"/>
        <v>0</v>
      </c>
      <c r="G175" s="249">
        <f t="shared" si="61"/>
        <v>0</v>
      </c>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row>
    <row r="176" spans="1:41" s="146" customFormat="1">
      <c r="A176" s="227"/>
      <c r="B176" s="246" t="str">
        <f t="shared" si="56"/>
        <v/>
      </c>
      <c r="C176" s="248">
        <f t="shared" si="57"/>
        <v>0</v>
      </c>
      <c r="D176" s="248">
        <f t="shared" si="58"/>
        <v>0</v>
      </c>
      <c r="E176" s="248">
        <f t="shared" si="59"/>
        <v>0</v>
      </c>
      <c r="F176" s="248">
        <f t="shared" si="60"/>
        <v>0</v>
      </c>
      <c r="G176" s="249">
        <f t="shared" si="61"/>
        <v>0</v>
      </c>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row>
    <row r="177" spans="1:42" s="146" customFormat="1">
      <c r="A177" s="227"/>
      <c r="B177" s="246" t="str">
        <f t="shared" si="56"/>
        <v/>
      </c>
      <c r="C177" s="248">
        <f t="shared" si="57"/>
        <v>0</v>
      </c>
      <c r="D177" s="248">
        <f t="shared" si="58"/>
        <v>0</v>
      </c>
      <c r="E177" s="248">
        <f t="shared" si="59"/>
        <v>0</v>
      </c>
      <c r="F177" s="248">
        <f t="shared" si="60"/>
        <v>0</v>
      </c>
      <c r="G177" s="249">
        <f t="shared" si="61"/>
        <v>0</v>
      </c>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row>
    <row r="178" spans="1:42" s="146" customFormat="1">
      <c r="A178" s="227"/>
      <c r="B178" s="246" t="str">
        <f t="shared" si="56"/>
        <v/>
      </c>
      <c r="C178" s="248">
        <f t="shared" si="57"/>
        <v>0</v>
      </c>
      <c r="D178" s="248">
        <f t="shared" si="58"/>
        <v>0</v>
      </c>
      <c r="E178" s="248">
        <f t="shared" si="59"/>
        <v>0</v>
      </c>
      <c r="F178" s="248">
        <f t="shared" si="60"/>
        <v>0</v>
      </c>
      <c r="G178" s="249">
        <f t="shared" si="61"/>
        <v>0</v>
      </c>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227"/>
    </row>
    <row r="179" spans="1:42" s="146" customFormat="1">
      <c r="A179" s="227"/>
      <c r="B179" s="246" t="str">
        <f t="shared" si="56"/>
        <v/>
      </c>
      <c r="C179" s="248">
        <f t="shared" si="57"/>
        <v>0</v>
      </c>
      <c r="D179" s="248">
        <f t="shared" si="58"/>
        <v>0</v>
      </c>
      <c r="E179" s="248">
        <f t="shared" si="59"/>
        <v>0</v>
      </c>
      <c r="F179" s="248">
        <f t="shared" si="60"/>
        <v>0</v>
      </c>
      <c r="G179" s="249">
        <f t="shared" si="61"/>
        <v>0</v>
      </c>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c r="AM179" s="227"/>
      <c r="AN179" s="227"/>
      <c r="AO179" s="227"/>
    </row>
    <row r="180" spans="1:42" s="146" customFormat="1">
      <c r="A180" s="227"/>
      <c r="B180" s="246" t="str">
        <f t="shared" si="56"/>
        <v/>
      </c>
      <c r="C180" s="248">
        <f t="shared" si="57"/>
        <v>0</v>
      </c>
      <c r="D180" s="248">
        <f t="shared" si="58"/>
        <v>0</v>
      </c>
      <c r="E180" s="248">
        <f t="shared" si="59"/>
        <v>0</v>
      </c>
      <c r="F180" s="248">
        <f t="shared" si="60"/>
        <v>0</v>
      </c>
      <c r="G180" s="249">
        <f t="shared" si="61"/>
        <v>0</v>
      </c>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row>
    <row r="181" spans="1:42" s="146" customFormat="1">
      <c r="A181" s="227"/>
      <c r="B181" s="246" t="str">
        <f t="shared" si="56"/>
        <v/>
      </c>
      <c r="C181" s="248">
        <f t="shared" si="57"/>
        <v>0</v>
      </c>
      <c r="D181" s="248">
        <f t="shared" si="58"/>
        <v>0</v>
      </c>
      <c r="E181" s="248">
        <f t="shared" si="59"/>
        <v>0</v>
      </c>
      <c r="F181" s="248">
        <f t="shared" si="60"/>
        <v>0</v>
      </c>
      <c r="G181" s="249">
        <f t="shared" si="61"/>
        <v>0</v>
      </c>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7"/>
      <c r="AK181" s="227"/>
      <c r="AL181" s="227"/>
      <c r="AM181" s="227"/>
      <c r="AN181" s="227"/>
      <c r="AO181" s="227"/>
    </row>
    <row r="182" spans="1:42" s="146" customFormat="1">
      <c r="A182" s="227"/>
      <c r="B182" s="246" t="str">
        <f t="shared" si="56"/>
        <v/>
      </c>
      <c r="C182" s="248">
        <f t="shared" si="57"/>
        <v>0</v>
      </c>
      <c r="D182" s="248">
        <f t="shared" si="58"/>
        <v>0</v>
      </c>
      <c r="E182" s="248">
        <f t="shared" si="59"/>
        <v>0</v>
      </c>
      <c r="F182" s="248">
        <f t="shared" si="60"/>
        <v>0</v>
      </c>
      <c r="G182" s="249">
        <f t="shared" si="61"/>
        <v>0</v>
      </c>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c r="AH182" s="227"/>
      <c r="AI182" s="227"/>
      <c r="AJ182" s="227"/>
      <c r="AK182" s="227"/>
      <c r="AL182" s="227"/>
      <c r="AM182" s="227"/>
      <c r="AN182" s="227"/>
      <c r="AO182" s="227"/>
    </row>
    <row r="183" spans="1:42" s="146" customFormat="1">
      <c r="A183" s="227"/>
      <c r="B183" s="246" t="str">
        <f t="shared" si="56"/>
        <v/>
      </c>
      <c r="C183" s="248">
        <f t="shared" si="57"/>
        <v>0</v>
      </c>
      <c r="D183" s="248">
        <f t="shared" si="58"/>
        <v>0</v>
      </c>
      <c r="E183" s="248">
        <f t="shared" si="59"/>
        <v>0</v>
      </c>
      <c r="F183" s="248">
        <f t="shared" si="60"/>
        <v>0</v>
      </c>
      <c r="G183" s="249">
        <f t="shared" si="61"/>
        <v>0</v>
      </c>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7"/>
      <c r="AK183" s="227"/>
      <c r="AL183" s="227"/>
      <c r="AM183" s="227"/>
      <c r="AN183" s="227"/>
      <c r="AO183" s="227"/>
    </row>
    <row r="184" spans="1:42" s="146" customFormat="1">
      <c r="A184" s="227"/>
      <c r="B184" s="246" t="str">
        <f t="shared" si="56"/>
        <v/>
      </c>
      <c r="C184" s="248">
        <f t="shared" si="57"/>
        <v>0</v>
      </c>
      <c r="D184" s="248">
        <f t="shared" si="58"/>
        <v>0</v>
      </c>
      <c r="E184" s="248">
        <f t="shared" si="59"/>
        <v>0</v>
      </c>
      <c r="F184" s="248">
        <f t="shared" si="60"/>
        <v>0</v>
      </c>
      <c r="G184" s="249">
        <f t="shared" si="61"/>
        <v>0</v>
      </c>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c r="AM184" s="227"/>
      <c r="AN184" s="227"/>
      <c r="AO184" s="227"/>
    </row>
    <row r="185" spans="1:42" s="146" customFormat="1" ht="13.5" thickBot="1">
      <c r="A185" s="227"/>
      <c r="B185" s="250" t="s">
        <v>356</v>
      </c>
      <c r="C185" s="252">
        <f>SUM(C133:C184)</f>
        <v>0</v>
      </c>
      <c r="D185" s="252">
        <f>SUM(D133:D184)</f>
        <v>0</v>
      </c>
      <c r="E185" s="252">
        <f>SUM(E133:E184)</f>
        <v>0</v>
      </c>
      <c r="F185" s="252">
        <f>SUM(F133:F184)</f>
        <v>0</v>
      </c>
      <c r="G185" s="253">
        <f>SUM(G133:G184)</f>
        <v>0</v>
      </c>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c r="AM185" s="227"/>
      <c r="AN185" s="227"/>
      <c r="AO185" s="227"/>
      <c r="AP185" s="227"/>
    </row>
    <row r="186" spans="1:42" s="146" customFormat="1" ht="13.5" thickTop="1">
      <c r="A186" s="227"/>
      <c r="B186" s="227"/>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7"/>
      <c r="AC186" s="227"/>
      <c r="AD186" s="227"/>
      <c r="AE186" s="227"/>
      <c r="AF186" s="227"/>
      <c r="AG186" s="227"/>
      <c r="AH186" s="227"/>
      <c r="AI186" s="227"/>
      <c r="AJ186" s="227"/>
      <c r="AK186" s="227"/>
      <c r="AL186" s="227"/>
      <c r="AM186" s="227"/>
      <c r="AN186" s="227"/>
      <c r="AO186" s="227"/>
      <c r="AP186" s="227"/>
    </row>
    <row r="187" spans="1:42" s="146" customFormat="1">
      <c r="A187" s="227"/>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c r="AA187" s="227"/>
      <c r="AB187" s="227"/>
      <c r="AC187" s="227"/>
      <c r="AD187" s="227"/>
      <c r="AE187" s="227"/>
      <c r="AF187" s="227"/>
      <c r="AG187" s="227"/>
      <c r="AH187" s="227"/>
      <c r="AI187" s="227"/>
      <c r="AJ187" s="227"/>
      <c r="AK187" s="227"/>
      <c r="AL187" s="227"/>
      <c r="AM187" s="227"/>
      <c r="AN187" s="227"/>
      <c r="AO187" s="227"/>
      <c r="AP187" s="227"/>
    </row>
    <row r="188" spans="1:42" s="146" customFormat="1" ht="13.5" thickBot="1">
      <c r="A188" s="227"/>
      <c r="B188" s="277" t="s">
        <v>357</v>
      </c>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c r="AE188" s="227"/>
      <c r="AF188" s="227"/>
      <c r="AG188" s="227"/>
      <c r="AH188" s="227"/>
      <c r="AI188" s="227"/>
      <c r="AJ188" s="227"/>
      <c r="AK188" s="227"/>
      <c r="AL188" s="227"/>
      <c r="AM188" s="227"/>
      <c r="AN188" s="227"/>
      <c r="AO188" s="227"/>
      <c r="AP188" s="227"/>
    </row>
    <row r="189" spans="1:42" s="146" customFormat="1" ht="13.5" thickTop="1">
      <c r="A189" s="227"/>
      <c r="B189" s="243" t="s">
        <v>355</v>
      </c>
      <c r="C189" s="244" t="s">
        <v>226</v>
      </c>
      <c r="D189" s="244" t="s">
        <v>233</v>
      </c>
      <c r="E189" s="244" t="s">
        <v>228</v>
      </c>
      <c r="F189" s="244" t="s">
        <v>229</v>
      </c>
      <c r="G189" s="245" t="s">
        <v>230</v>
      </c>
      <c r="H189" s="227"/>
      <c r="I189" s="227"/>
      <c r="J189" s="227"/>
      <c r="K189" s="227"/>
      <c r="L189" s="227"/>
      <c r="M189" s="227"/>
      <c r="N189" s="227"/>
      <c r="O189" s="227"/>
      <c r="P189" s="227"/>
      <c r="Q189" s="227"/>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c r="AM189" s="227"/>
      <c r="AN189" s="227"/>
      <c r="AO189" s="227"/>
      <c r="AP189" s="227"/>
    </row>
    <row r="190" spans="1:42" s="146" customFormat="1">
      <c r="A190" s="227"/>
      <c r="B190" s="246" t="str">
        <f>B133</f>
        <v/>
      </c>
      <c r="C190" s="278">
        <f>SUM(C19:N19)</f>
        <v>120000</v>
      </c>
      <c r="D190" s="278">
        <f>SUM(O19:Z19)</f>
        <v>0</v>
      </c>
      <c r="E190" s="278">
        <f>SUM(AA19:AL19)</f>
        <v>0</v>
      </c>
      <c r="F190" s="278">
        <f>SUM(AM19:AX19)</f>
        <v>0</v>
      </c>
      <c r="G190" s="279">
        <f>SUM(AY19:BJ19)</f>
        <v>0</v>
      </c>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227"/>
      <c r="AM190" s="227"/>
      <c r="AN190" s="227"/>
      <c r="AO190" s="227"/>
      <c r="AP190" s="227"/>
    </row>
    <row r="191" spans="1:42" s="146" customFormat="1">
      <c r="A191" s="227"/>
      <c r="B191" s="246" t="str">
        <f t="shared" ref="B191:B241" si="62">B134</f>
        <v/>
      </c>
      <c r="C191" s="278">
        <f t="shared" ref="C191:C241" si="63">SUM(C20:N20)</f>
        <v>240000</v>
      </c>
      <c r="D191" s="278">
        <f t="shared" ref="D191:D241" si="64">SUM(O20:Z20)</f>
        <v>0</v>
      </c>
      <c r="E191" s="278">
        <f t="shared" ref="E191:E241" si="65">SUM(AA20:AL20)</f>
        <v>0</v>
      </c>
      <c r="F191" s="278">
        <f t="shared" ref="F191:F241" si="66">SUM(AM20:AX20)</f>
        <v>0</v>
      </c>
      <c r="G191" s="279">
        <f t="shared" ref="G191:G241" si="67">SUM(AY20:BJ20)</f>
        <v>0</v>
      </c>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7"/>
      <c r="AE191" s="227"/>
      <c r="AF191" s="227"/>
      <c r="AG191" s="227"/>
      <c r="AH191" s="227"/>
      <c r="AI191" s="227"/>
      <c r="AJ191" s="227"/>
      <c r="AK191" s="227"/>
      <c r="AL191" s="227"/>
      <c r="AM191" s="227"/>
      <c r="AN191" s="227"/>
      <c r="AO191" s="227"/>
      <c r="AP191" s="227"/>
    </row>
    <row r="192" spans="1:42" s="146" customFormat="1">
      <c r="A192" s="227"/>
      <c r="B192" s="246" t="str">
        <f t="shared" si="62"/>
        <v/>
      </c>
      <c r="C192" s="278">
        <f t="shared" si="63"/>
        <v>0</v>
      </c>
      <c r="D192" s="278">
        <f t="shared" si="64"/>
        <v>0</v>
      </c>
      <c r="E192" s="278">
        <f t="shared" si="65"/>
        <v>0</v>
      </c>
      <c r="F192" s="278">
        <f t="shared" si="66"/>
        <v>0</v>
      </c>
      <c r="G192" s="279">
        <f t="shared" si="67"/>
        <v>0</v>
      </c>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c r="AM192" s="227"/>
      <c r="AN192" s="227"/>
      <c r="AO192" s="227"/>
      <c r="AP192" s="227"/>
    </row>
    <row r="193" spans="1:42" s="146" customFormat="1">
      <c r="A193" s="227"/>
      <c r="B193" s="246" t="str">
        <f t="shared" si="62"/>
        <v/>
      </c>
      <c r="C193" s="278">
        <f t="shared" si="63"/>
        <v>0</v>
      </c>
      <c r="D193" s="278">
        <f t="shared" si="64"/>
        <v>0</v>
      </c>
      <c r="E193" s="278">
        <f t="shared" si="65"/>
        <v>0</v>
      </c>
      <c r="F193" s="278">
        <f t="shared" si="66"/>
        <v>0</v>
      </c>
      <c r="G193" s="279">
        <f t="shared" si="67"/>
        <v>0</v>
      </c>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E193" s="227"/>
      <c r="AF193" s="227"/>
      <c r="AG193" s="227"/>
      <c r="AH193" s="227"/>
      <c r="AI193" s="227"/>
      <c r="AJ193" s="227"/>
      <c r="AK193" s="227"/>
      <c r="AL193" s="227"/>
      <c r="AM193" s="227"/>
      <c r="AN193" s="227"/>
      <c r="AO193" s="227"/>
      <c r="AP193" s="227"/>
    </row>
    <row r="194" spans="1:42" s="146" customFormat="1">
      <c r="A194" s="227"/>
      <c r="B194" s="246" t="str">
        <f t="shared" si="62"/>
        <v/>
      </c>
      <c r="C194" s="278">
        <f t="shared" si="63"/>
        <v>0</v>
      </c>
      <c r="D194" s="278">
        <f t="shared" si="64"/>
        <v>0</v>
      </c>
      <c r="E194" s="278">
        <f t="shared" si="65"/>
        <v>0</v>
      </c>
      <c r="F194" s="278">
        <f t="shared" si="66"/>
        <v>0</v>
      </c>
      <c r="G194" s="279">
        <f t="shared" si="67"/>
        <v>0</v>
      </c>
      <c r="H194" s="227"/>
      <c r="I194" s="227"/>
      <c r="J194" s="227"/>
      <c r="K194" s="227"/>
      <c r="L194" s="227"/>
      <c r="M194" s="227"/>
      <c r="N194" s="227"/>
      <c r="O194" s="227"/>
      <c r="P194" s="227"/>
      <c r="Q194" s="227"/>
      <c r="R194" s="227"/>
      <c r="S194" s="227"/>
      <c r="T194" s="227"/>
      <c r="U194" s="227"/>
      <c r="V194" s="227"/>
      <c r="W194" s="227"/>
      <c r="X194" s="227"/>
      <c r="Y194" s="227"/>
      <c r="Z194" s="227"/>
      <c r="AA194" s="227"/>
      <c r="AB194" s="227"/>
      <c r="AC194" s="227"/>
      <c r="AD194" s="227"/>
      <c r="AE194" s="227"/>
      <c r="AF194" s="227"/>
      <c r="AG194" s="227"/>
      <c r="AH194" s="227"/>
      <c r="AI194" s="227"/>
      <c r="AJ194" s="227"/>
      <c r="AK194" s="227"/>
      <c r="AL194" s="227"/>
      <c r="AM194" s="227"/>
      <c r="AN194" s="227"/>
      <c r="AO194" s="227"/>
      <c r="AP194" s="227"/>
    </row>
    <row r="195" spans="1:42" s="146" customFormat="1">
      <c r="A195" s="227"/>
      <c r="B195" s="246" t="str">
        <f t="shared" si="62"/>
        <v/>
      </c>
      <c r="C195" s="278">
        <f t="shared" si="63"/>
        <v>0</v>
      </c>
      <c r="D195" s="278">
        <f t="shared" si="64"/>
        <v>0</v>
      </c>
      <c r="E195" s="278">
        <f t="shared" si="65"/>
        <v>0</v>
      </c>
      <c r="F195" s="278">
        <f t="shared" si="66"/>
        <v>0</v>
      </c>
      <c r="G195" s="279">
        <f t="shared" si="67"/>
        <v>0</v>
      </c>
      <c r="H195" s="227"/>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c r="AF195" s="227"/>
      <c r="AG195" s="227"/>
      <c r="AH195" s="227"/>
      <c r="AI195" s="227"/>
      <c r="AJ195" s="227"/>
      <c r="AK195" s="227"/>
      <c r="AL195" s="227"/>
      <c r="AM195" s="227"/>
      <c r="AN195" s="227"/>
      <c r="AO195" s="227"/>
      <c r="AP195" s="227"/>
    </row>
    <row r="196" spans="1:42" s="146" customFormat="1">
      <c r="A196" s="227"/>
      <c r="B196" s="246" t="str">
        <f t="shared" si="62"/>
        <v/>
      </c>
      <c r="C196" s="278">
        <f t="shared" si="63"/>
        <v>0</v>
      </c>
      <c r="D196" s="278">
        <f t="shared" si="64"/>
        <v>0</v>
      </c>
      <c r="E196" s="278">
        <f t="shared" si="65"/>
        <v>0</v>
      </c>
      <c r="F196" s="278">
        <f t="shared" si="66"/>
        <v>0</v>
      </c>
      <c r="G196" s="279">
        <f t="shared" si="67"/>
        <v>0</v>
      </c>
      <c r="H196" s="227"/>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c r="AF196" s="227"/>
      <c r="AG196" s="227"/>
      <c r="AH196" s="227"/>
      <c r="AI196" s="227"/>
      <c r="AJ196" s="227"/>
      <c r="AK196" s="227"/>
      <c r="AL196" s="227"/>
      <c r="AM196" s="227"/>
      <c r="AN196" s="227"/>
      <c r="AO196" s="227"/>
      <c r="AP196" s="227"/>
    </row>
    <row r="197" spans="1:42" s="146" customFormat="1">
      <c r="A197" s="227"/>
      <c r="B197" s="246" t="str">
        <f t="shared" si="62"/>
        <v/>
      </c>
      <c r="C197" s="278">
        <f t="shared" si="63"/>
        <v>0</v>
      </c>
      <c r="D197" s="278">
        <f t="shared" si="64"/>
        <v>0</v>
      </c>
      <c r="E197" s="278">
        <f t="shared" si="65"/>
        <v>0</v>
      </c>
      <c r="F197" s="278">
        <f t="shared" si="66"/>
        <v>0</v>
      </c>
      <c r="G197" s="279">
        <f t="shared" si="67"/>
        <v>0</v>
      </c>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row>
    <row r="198" spans="1:42" s="146" customFormat="1">
      <c r="A198" s="227"/>
      <c r="B198" s="246" t="str">
        <f t="shared" si="62"/>
        <v/>
      </c>
      <c r="C198" s="278">
        <f t="shared" si="63"/>
        <v>0</v>
      </c>
      <c r="D198" s="278">
        <f t="shared" si="64"/>
        <v>0</v>
      </c>
      <c r="E198" s="278">
        <f t="shared" si="65"/>
        <v>0</v>
      </c>
      <c r="F198" s="278">
        <f t="shared" si="66"/>
        <v>0</v>
      </c>
      <c r="G198" s="279">
        <f t="shared" si="67"/>
        <v>0</v>
      </c>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row>
    <row r="199" spans="1:42" s="146" customFormat="1">
      <c r="A199" s="227"/>
      <c r="B199" s="246" t="str">
        <f t="shared" si="62"/>
        <v/>
      </c>
      <c r="C199" s="278">
        <f t="shared" si="63"/>
        <v>0</v>
      </c>
      <c r="D199" s="278">
        <f t="shared" si="64"/>
        <v>0</v>
      </c>
      <c r="E199" s="278">
        <f t="shared" si="65"/>
        <v>0</v>
      </c>
      <c r="F199" s="278">
        <f t="shared" si="66"/>
        <v>0</v>
      </c>
      <c r="G199" s="279">
        <f t="shared" si="67"/>
        <v>0</v>
      </c>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c r="AM199" s="227"/>
      <c r="AN199" s="227"/>
      <c r="AO199" s="227"/>
      <c r="AP199" s="227"/>
    </row>
    <row r="200" spans="1:42" s="146" customFormat="1">
      <c r="A200" s="227"/>
      <c r="B200" s="246" t="str">
        <f t="shared" si="62"/>
        <v/>
      </c>
      <c r="C200" s="278">
        <f t="shared" si="63"/>
        <v>0</v>
      </c>
      <c r="D200" s="278">
        <f t="shared" si="64"/>
        <v>0</v>
      </c>
      <c r="E200" s="278">
        <f t="shared" si="65"/>
        <v>0</v>
      </c>
      <c r="F200" s="278">
        <f t="shared" si="66"/>
        <v>0</v>
      </c>
      <c r="G200" s="279">
        <f t="shared" si="67"/>
        <v>0</v>
      </c>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227"/>
      <c r="AN200" s="227"/>
      <c r="AO200" s="227"/>
      <c r="AP200" s="227"/>
    </row>
    <row r="201" spans="1:42" s="146" customFormat="1">
      <c r="A201" s="227"/>
      <c r="B201" s="246" t="str">
        <f t="shared" si="62"/>
        <v/>
      </c>
      <c r="C201" s="278">
        <f t="shared" si="63"/>
        <v>0</v>
      </c>
      <c r="D201" s="278">
        <f t="shared" si="64"/>
        <v>0</v>
      </c>
      <c r="E201" s="278">
        <f t="shared" si="65"/>
        <v>0</v>
      </c>
      <c r="F201" s="278">
        <f t="shared" si="66"/>
        <v>0</v>
      </c>
      <c r="G201" s="279">
        <f t="shared" si="67"/>
        <v>0</v>
      </c>
      <c r="H201" s="227"/>
      <c r="I201" s="227"/>
      <c r="J201" s="227"/>
      <c r="K201" s="227"/>
      <c r="L201" s="227"/>
      <c r="M201" s="227"/>
      <c r="N201" s="227"/>
      <c r="O201" s="227"/>
      <c r="P201" s="227"/>
      <c r="Q201" s="227"/>
      <c r="R201" s="227"/>
      <c r="S201" s="227"/>
      <c r="T201" s="227"/>
      <c r="U201" s="227"/>
      <c r="V201" s="227"/>
      <c r="W201" s="227"/>
      <c r="X201" s="227"/>
      <c r="Y201" s="227"/>
      <c r="Z201" s="227"/>
      <c r="AA201" s="227"/>
      <c r="AB201" s="227"/>
      <c r="AC201" s="227"/>
      <c r="AD201" s="227"/>
      <c r="AE201" s="227"/>
      <c r="AF201" s="227"/>
      <c r="AG201" s="227"/>
      <c r="AH201" s="227"/>
      <c r="AI201" s="227"/>
      <c r="AJ201" s="227"/>
      <c r="AK201" s="227"/>
      <c r="AL201" s="227"/>
      <c r="AM201" s="227"/>
      <c r="AN201" s="227"/>
      <c r="AO201" s="227"/>
      <c r="AP201" s="227"/>
    </row>
    <row r="202" spans="1:42" s="146" customFormat="1">
      <c r="A202" s="227"/>
      <c r="B202" s="246" t="str">
        <f t="shared" si="62"/>
        <v/>
      </c>
      <c r="C202" s="278">
        <f t="shared" si="63"/>
        <v>0</v>
      </c>
      <c r="D202" s="278">
        <f t="shared" si="64"/>
        <v>0</v>
      </c>
      <c r="E202" s="278">
        <f t="shared" si="65"/>
        <v>0</v>
      </c>
      <c r="F202" s="278">
        <f t="shared" si="66"/>
        <v>0</v>
      </c>
      <c r="G202" s="279">
        <f t="shared" si="67"/>
        <v>0</v>
      </c>
      <c r="H202" s="227"/>
      <c r="I202" s="227"/>
      <c r="J202" s="227"/>
      <c r="K202" s="227"/>
      <c r="L202" s="227"/>
      <c r="M202" s="227"/>
      <c r="N202" s="227"/>
      <c r="O202" s="227"/>
      <c r="P202" s="227"/>
      <c r="Q202" s="227"/>
      <c r="R202" s="227"/>
      <c r="S202" s="227"/>
      <c r="T202" s="227"/>
      <c r="U202" s="227"/>
      <c r="V202" s="227"/>
      <c r="W202" s="227"/>
      <c r="X202" s="227"/>
      <c r="Y202" s="227"/>
      <c r="Z202" s="227"/>
      <c r="AA202" s="227"/>
      <c r="AB202" s="227"/>
      <c r="AC202" s="227"/>
      <c r="AD202" s="227"/>
      <c r="AE202" s="227"/>
      <c r="AF202" s="227"/>
      <c r="AG202" s="227"/>
      <c r="AH202" s="227"/>
      <c r="AI202" s="227"/>
      <c r="AJ202" s="227"/>
      <c r="AK202" s="227"/>
      <c r="AL202" s="227"/>
      <c r="AM202" s="227"/>
      <c r="AN202" s="227"/>
      <c r="AO202" s="227"/>
      <c r="AP202" s="227"/>
    </row>
    <row r="203" spans="1:42" s="146" customFormat="1">
      <c r="A203" s="227"/>
      <c r="B203" s="246" t="str">
        <f t="shared" si="62"/>
        <v/>
      </c>
      <c r="C203" s="278">
        <f t="shared" si="63"/>
        <v>0</v>
      </c>
      <c r="D203" s="278">
        <f t="shared" si="64"/>
        <v>0</v>
      </c>
      <c r="E203" s="278">
        <f t="shared" si="65"/>
        <v>0</v>
      </c>
      <c r="F203" s="278">
        <f t="shared" si="66"/>
        <v>0</v>
      </c>
      <c r="G203" s="279">
        <f t="shared" si="67"/>
        <v>0</v>
      </c>
      <c r="H203" s="227"/>
      <c r="I203" s="227"/>
      <c r="J203" s="227"/>
      <c r="K203" s="227"/>
      <c r="L203" s="227"/>
      <c r="M203" s="227"/>
      <c r="N203" s="227"/>
      <c r="O203" s="227"/>
      <c r="P203" s="227"/>
      <c r="Q203" s="227"/>
      <c r="R203" s="227"/>
      <c r="S203" s="227"/>
      <c r="T203" s="227"/>
      <c r="U203" s="227"/>
      <c r="V203" s="227"/>
      <c r="W203" s="227"/>
      <c r="X203" s="227"/>
      <c r="Y203" s="227"/>
      <c r="Z203" s="227"/>
      <c r="AA203" s="227"/>
      <c r="AB203" s="227"/>
      <c r="AC203" s="227"/>
      <c r="AD203" s="227"/>
      <c r="AE203" s="227"/>
      <c r="AF203" s="227"/>
      <c r="AG203" s="227"/>
      <c r="AH203" s="227"/>
      <c r="AI203" s="227"/>
      <c r="AJ203" s="227"/>
      <c r="AK203" s="227"/>
      <c r="AL203" s="227"/>
      <c r="AM203" s="227"/>
      <c r="AN203" s="227"/>
      <c r="AO203" s="227"/>
      <c r="AP203" s="227"/>
    </row>
    <row r="204" spans="1:42" s="146" customFormat="1">
      <c r="A204" s="227"/>
      <c r="B204" s="246" t="str">
        <f t="shared" si="62"/>
        <v/>
      </c>
      <c r="C204" s="278">
        <f t="shared" si="63"/>
        <v>0</v>
      </c>
      <c r="D204" s="278">
        <f t="shared" si="64"/>
        <v>0</v>
      </c>
      <c r="E204" s="278">
        <f t="shared" si="65"/>
        <v>0</v>
      </c>
      <c r="F204" s="278">
        <f t="shared" si="66"/>
        <v>0</v>
      </c>
      <c r="G204" s="279">
        <f t="shared" si="67"/>
        <v>0</v>
      </c>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c r="AF204" s="227"/>
      <c r="AG204" s="227"/>
      <c r="AH204" s="227"/>
      <c r="AI204" s="227"/>
      <c r="AJ204" s="227"/>
      <c r="AK204" s="227"/>
      <c r="AL204" s="227"/>
      <c r="AM204" s="227"/>
      <c r="AN204" s="227"/>
      <c r="AO204" s="227"/>
      <c r="AP204" s="227"/>
    </row>
    <row r="205" spans="1:42" s="146" customFormat="1">
      <c r="A205" s="227"/>
      <c r="B205" s="246" t="str">
        <f t="shared" si="62"/>
        <v/>
      </c>
      <c r="C205" s="278">
        <f t="shared" si="63"/>
        <v>0</v>
      </c>
      <c r="D205" s="278">
        <f t="shared" si="64"/>
        <v>0</v>
      </c>
      <c r="E205" s="278">
        <f t="shared" si="65"/>
        <v>0</v>
      </c>
      <c r="F205" s="278">
        <f t="shared" si="66"/>
        <v>0</v>
      </c>
      <c r="G205" s="279">
        <f t="shared" si="67"/>
        <v>0</v>
      </c>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227"/>
      <c r="AN205" s="227"/>
      <c r="AO205" s="227"/>
      <c r="AP205" s="227"/>
    </row>
    <row r="206" spans="1:42" s="146" customFormat="1">
      <c r="A206" s="227"/>
      <c r="B206" s="246" t="str">
        <f t="shared" si="62"/>
        <v/>
      </c>
      <c r="C206" s="278">
        <f t="shared" si="63"/>
        <v>0</v>
      </c>
      <c r="D206" s="278">
        <f t="shared" si="64"/>
        <v>0</v>
      </c>
      <c r="E206" s="278">
        <f t="shared" si="65"/>
        <v>0</v>
      </c>
      <c r="F206" s="278">
        <f t="shared" si="66"/>
        <v>0</v>
      </c>
      <c r="G206" s="279">
        <f t="shared" si="67"/>
        <v>0</v>
      </c>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c r="AF206" s="227"/>
      <c r="AG206" s="227"/>
      <c r="AH206" s="227"/>
      <c r="AI206" s="227"/>
      <c r="AJ206" s="227"/>
      <c r="AK206" s="227"/>
      <c r="AL206" s="227"/>
      <c r="AM206" s="227"/>
      <c r="AN206" s="227"/>
      <c r="AO206" s="227"/>
      <c r="AP206" s="227"/>
    </row>
    <row r="207" spans="1:42" s="146" customFormat="1">
      <c r="A207" s="227"/>
      <c r="B207" s="246" t="str">
        <f t="shared" si="62"/>
        <v/>
      </c>
      <c r="C207" s="278">
        <f t="shared" si="63"/>
        <v>0</v>
      </c>
      <c r="D207" s="278">
        <f t="shared" si="64"/>
        <v>0</v>
      </c>
      <c r="E207" s="278">
        <f t="shared" si="65"/>
        <v>0</v>
      </c>
      <c r="F207" s="278">
        <f t="shared" si="66"/>
        <v>0</v>
      </c>
      <c r="G207" s="279">
        <f t="shared" si="67"/>
        <v>0</v>
      </c>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227"/>
      <c r="AE207" s="227"/>
      <c r="AF207" s="227"/>
      <c r="AG207" s="227"/>
      <c r="AH207" s="227"/>
      <c r="AI207" s="227"/>
      <c r="AJ207" s="227"/>
      <c r="AK207" s="227"/>
      <c r="AL207" s="227"/>
      <c r="AM207" s="227"/>
      <c r="AN207" s="227"/>
      <c r="AO207" s="227"/>
      <c r="AP207" s="227"/>
    </row>
    <row r="208" spans="1:42" s="146" customFormat="1">
      <c r="A208" s="227"/>
      <c r="B208" s="246" t="str">
        <f t="shared" si="62"/>
        <v/>
      </c>
      <c r="C208" s="278">
        <f t="shared" si="63"/>
        <v>0</v>
      </c>
      <c r="D208" s="278">
        <f t="shared" si="64"/>
        <v>0</v>
      </c>
      <c r="E208" s="278">
        <f t="shared" si="65"/>
        <v>0</v>
      </c>
      <c r="F208" s="278">
        <f t="shared" si="66"/>
        <v>0</v>
      </c>
      <c r="G208" s="279">
        <f t="shared" si="67"/>
        <v>0</v>
      </c>
      <c r="H208" s="227"/>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7"/>
      <c r="AE208" s="227"/>
      <c r="AF208" s="227"/>
      <c r="AG208" s="227"/>
      <c r="AH208" s="227"/>
      <c r="AI208" s="227"/>
      <c r="AJ208" s="227"/>
      <c r="AK208" s="227"/>
      <c r="AL208" s="227"/>
      <c r="AM208" s="227"/>
      <c r="AN208" s="227"/>
      <c r="AO208" s="227"/>
      <c r="AP208" s="227"/>
    </row>
    <row r="209" spans="1:42" s="146" customFormat="1">
      <c r="A209" s="227"/>
      <c r="B209" s="246" t="str">
        <f t="shared" si="62"/>
        <v/>
      </c>
      <c r="C209" s="278">
        <f t="shared" si="63"/>
        <v>0</v>
      </c>
      <c r="D209" s="278">
        <f t="shared" si="64"/>
        <v>0</v>
      </c>
      <c r="E209" s="278">
        <f t="shared" si="65"/>
        <v>0</v>
      </c>
      <c r="F209" s="278">
        <f t="shared" si="66"/>
        <v>0</v>
      </c>
      <c r="G209" s="279">
        <f t="shared" si="67"/>
        <v>0</v>
      </c>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c r="AM209" s="227"/>
      <c r="AN209" s="227"/>
      <c r="AO209" s="227"/>
      <c r="AP209" s="227"/>
    </row>
    <row r="210" spans="1:42" s="146" customFormat="1">
      <c r="A210" s="227"/>
      <c r="B210" s="246" t="str">
        <f t="shared" si="62"/>
        <v/>
      </c>
      <c r="C210" s="278">
        <f t="shared" si="63"/>
        <v>0</v>
      </c>
      <c r="D210" s="278">
        <f t="shared" si="64"/>
        <v>0</v>
      </c>
      <c r="E210" s="278">
        <f t="shared" si="65"/>
        <v>0</v>
      </c>
      <c r="F210" s="278">
        <f t="shared" si="66"/>
        <v>0</v>
      </c>
      <c r="G210" s="279">
        <f t="shared" si="67"/>
        <v>0</v>
      </c>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c r="AM210" s="227"/>
      <c r="AN210" s="227"/>
      <c r="AO210" s="227"/>
      <c r="AP210" s="227"/>
    </row>
    <row r="211" spans="1:42" s="146" customFormat="1">
      <c r="A211" s="227"/>
      <c r="B211" s="246" t="str">
        <f t="shared" si="62"/>
        <v/>
      </c>
      <c r="C211" s="278">
        <f t="shared" si="63"/>
        <v>0</v>
      </c>
      <c r="D211" s="278">
        <f t="shared" si="64"/>
        <v>0</v>
      </c>
      <c r="E211" s="278">
        <f t="shared" si="65"/>
        <v>0</v>
      </c>
      <c r="F211" s="278">
        <f t="shared" si="66"/>
        <v>0</v>
      </c>
      <c r="G211" s="279">
        <f t="shared" si="67"/>
        <v>0</v>
      </c>
      <c r="H211" s="227"/>
      <c r="I211" s="227"/>
      <c r="J211" s="227"/>
      <c r="K211" s="227"/>
      <c r="L211" s="227"/>
      <c r="M211" s="227"/>
      <c r="N211" s="227"/>
      <c r="O211" s="227"/>
      <c r="P211" s="227"/>
      <c r="Q211" s="227"/>
      <c r="R211" s="227"/>
      <c r="S211" s="227"/>
      <c r="T211" s="227"/>
      <c r="U211" s="227"/>
      <c r="V211" s="227"/>
      <c r="W211" s="227"/>
      <c r="X211" s="227"/>
      <c r="Y211" s="227"/>
      <c r="Z211" s="227"/>
      <c r="AA211" s="227"/>
      <c r="AB211" s="227"/>
      <c r="AC211" s="227"/>
      <c r="AD211" s="227"/>
      <c r="AE211" s="227"/>
      <c r="AF211" s="227"/>
      <c r="AG211" s="227"/>
      <c r="AH211" s="227"/>
      <c r="AI211" s="227"/>
      <c r="AJ211" s="227"/>
      <c r="AK211" s="227"/>
      <c r="AL211" s="227"/>
      <c r="AM211" s="227"/>
      <c r="AN211" s="227"/>
      <c r="AO211" s="227"/>
      <c r="AP211" s="227"/>
    </row>
    <row r="212" spans="1:42" s="146" customFormat="1">
      <c r="A212" s="227"/>
      <c r="B212" s="246" t="str">
        <f t="shared" si="62"/>
        <v/>
      </c>
      <c r="C212" s="278">
        <f t="shared" si="63"/>
        <v>0</v>
      </c>
      <c r="D212" s="278">
        <f t="shared" si="64"/>
        <v>0</v>
      </c>
      <c r="E212" s="278">
        <f t="shared" si="65"/>
        <v>0</v>
      </c>
      <c r="F212" s="278">
        <f t="shared" si="66"/>
        <v>0</v>
      </c>
      <c r="G212" s="279">
        <f t="shared" si="67"/>
        <v>0</v>
      </c>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E212" s="227"/>
      <c r="AF212" s="227"/>
      <c r="AG212" s="227"/>
      <c r="AH212" s="227"/>
      <c r="AI212" s="227"/>
      <c r="AJ212" s="227"/>
      <c r="AK212" s="227"/>
      <c r="AL212" s="227"/>
      <c r="AM212" s="227"/>
      <c r="AN212" s="227"/>
      <c r="AO212" s="227"/>
      <c r="AP212" s="227"/>
    </row>
    <row r="213" spans="1:42" s="146" customFormat="1">
      <c r="A213" s="227"/>
      <c r="B213" s="246" t="str">
        <f t="shared" si="62"/>
        <v/>
      </c>
      <c r="C213" s="278">
        <f t="shared" si="63"/>
        <v>0</v>
      </c>
      <c r="D213" s="278">
        <f t="shared" si="64"/>
        <v>0</v>
      </c>
      <c r="E213" s="278">
        <f t="shared" si="65"/>
        <v>0</v>
      </c>
      <c r="F213" s="278">
        <f t="shared" si="66"/>
        <v>0</v>
      </c>
      <c r="G213" s="279">
        <f t="shared" si="67"/>
        <v>0</v>
      </c>
      <c r="H213" s="227"/>
      <c r="I213" s="227"/>
      <c r="J213" s="227"/>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c r="AM213" s="227"/>
      <c r="AN213" s="227"/>
      <c r="AO213" s="227"/>
      <c r="AP213" s="227"/>
    </row>
    <row r="214" spans="1:42" s="146" customFormat="1">
      <c r="A214" s="227"/>
      <c r="B214" s="246" t="str">
        <f t="shared" si="62"/>
        <v/>
      </c>
      <c r="C214" s="278">
        <f t="shared" si="63"/>
        <v>0</v>
      </c>
      <c r="D214" s="278">
        <f t="shared" si="64"/>
        <v>0</v>
      </c>
      <c r="E214" s="278">
        <f t="shared" si="65"/>
        <v>0</v>
      </c>
      <c r="F214" s="278">
        <f t="shared" si="66"/>
        <v>0</v>
      </c>
      <c r="G214" s="279">
        <f t="shared" si="67"/>
        <v>0</v>
      </c>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c r="AF214" s="227"/>
      <c r="AG214" s="227"/>
      <c r="AH214" s="227"/>
      <c r="AI214" s="227"/>
      <c r="AJ214" s="227"/>
      <c r="AK214" s="227"/>
      <c r="AL214" s="227"/>
      <c r="AM214" s="227"/>
      <c r="AN214" s="227"/>
      <c r="AO214" s="227"/>
      <c r="AP214" s="227"/>
    </row>
    <row r="215" spans="1:42" s="146" customFormat="1">
      <c r="A215" s="227"/>
      <c r="B215" s="246" t="str">
        <f t="shared" si="62"/>
        <v/>
      </c>
      <c r="C215" s="278">
        <f t="shared" si="63"/>
        <v>0</v>
      </c>
      <c r="D215" s="278">
        <f t="shared" si="64"/>
        <v>0</v>
      </c>
      <c r="E215" s="278">
        <f t="shared" si="65"/>
        <v>0</v>
      </c>
      <c r="F215" s="278">
        <f t="shared" si="66"/>
        <v>0</v>
      </c>
      <c r="G215" s="279">
        <f t="shared" si="67"/>
        <v>0</v>
      </c>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row>
    <row r="216" spans="1:42" s="146" customFormat="1">
      <c r="A216" s="227"/>
      <c r="B216" s="246" t="str">
        <f t="shared" si="62"/>
        <v/>
      </c>
      <c r="C216" s="278">
        <f t="shared" si="63"/>
        <v>0</v>
      </c>
      <c r="D216" s="278">
        <f t="shared" si="64"/>
        <v>0</v>
      </c>
      <c r="E216" s="278">
        <f t="shared" si="65"/>
        <v>0</v>
      </c>
      <c r="F216" s="278">
        <f t="shared" si="66"/>
        <v>0</v>
      </c>
      <c r="G216" s="279">
        <f t="shared" si="67"/>
        <v>0</v>
      </c>
      <c r="H216" s="227"/>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c r="AF216" s="227"/>
      <c r="AG216" s="227"/>
      <c r="AH216" s="227"/>
      <c r="AI216" s="227"/>
      <c r="AJ216" s="227"/>
      <c r="AK216" s="227"/>
      <c r="AL216" s="227"/>
      <c r="AM216" s="227"/>
      <c r="AN216" s="227"/>
      <c r="AO216" s="227"/>
      <c r="AP216" s="227"/>
    </row>
    <row r="217" spans="1:42" s="146" customFormat="1">
      <c r="A217" s="227"/>
      <c r="B217" s="246" t="str">
        <f t="shared" si="62"/>
        <v/>
      </c>
      <c r="C217" s="278">
        <f t="shared" si="63"/>
        <v>0</v>
      </c>
      <c r="D217" s="278">
        <f t="shared" si="64"/>
        <v>0</v>
      </c>
      <c r="E217" s="278">
        <f t="shared" si="65"/>
        <v>0</v>
      </c>
      <c r="F217" s="278">
        <f t="shared" si="66"/>
        <v>0</v>
      </c>
      <c r="G217" s="279">
        <f t="shared" si="67"/>
        <v>0</v>
      </c>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row>
    <row r="218" spans="1:42" s="146" customFormat="1">
      <c r="A218" s="227"/>
      <c r="B218" s="246" t="str">
        <f t="shared" si="62"/>
        <v/>
      </c>
      <c r="C218" s="278">
        <f t="shared" si="63"/>
        <v>0</v>
      </c>
      <c r="D218" s="278">
        <f t="shared" si="64"/>
        <v>0</v>
      </c>
      <c r="E218" s="278">
        <f t="shared" si="65"/>
        <v>0</v>
      </c>
      <c r="F218" s="278">
        <f t="shared" si="66"/>
        <v>0</v>
      </c>
      <c r="G218" s="279">
        <f t="shared" si="67"/>
        <v>0</v>
      </c>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row>
    <row r="219" spans="1:42" s="146" customFormat="1">
      <c r="A219" s="227"/>
      <c r="B219" s="246" t="str">
        <f t="shared" si="62"/>
        <v/>
      </c>
      <c r="C219" s="278">
        <f t="shared" si="63"/>
        <v>0</v>
      </c>
      <c r="D219" s="278">
        <f t="shared" si="64"/>
        <v>0</v>
      </c>
      <c r="E219" s="278">
        <f t="shared" si="65"/>
        <v>0</v>
      </c>
      <c r="F219" s="278">
        <f t="shared" si="66"/>
        <v>0</v>
      </c>
      <c r="G219" s="279">
        <f t="shared" si="67"/>
        <v>0</v>
      </c>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row>
    <row r="220" spans="1:42" s="146" customFormat="1">
      <c r="A220" s="227"/>
      <c r="B220" s="246" t="str">
        <f t="shared" si="62"/>
        <v/>
      </c>
      <c r="C220" s="278">
        <f t="shared" si="63"/>
        <v>0</v>
      </c>
      <c r="D220" s="278">
        <f t="shared" si="64"/>
        <v>0</v>
      </c>
      <c r="E220" s="278">
        <f t="shared" si="65"/>
        <v>0</v>
      </c>
      <c r="F220" s="278">
        <f t="shared" si="66"/>
        <v>0</v>
      </c>
      <c r="G220" s="279">
        <f t="shared" si="67"/>
        <v>0</v>
      </c>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row>
    <row r="221" spans="1:42" s="146" customFormat="1">
      <c r="A221" s="227"/>
      <c r="B221" s="246" t="str">
        <f t="shared" si="62"/>
        <v/>
      </c>
      <c r="C221" s="278">
        <f t="shared" si="63"/>
        <v>0</v>
      </c>
      <c r="D221" s="278">
        <f t="shared" si="64"/>
        <v>0</v>
      </c>
      <c r="E221" s="278">
        <f t="shared" si="65"/>
        <v>0</v>
      </c>
      <c r="F221" s="278">
        <f t="shared" si="66"/>
        <v>0</v>
      </c>
      <c r="G221" s="279">
        <f t="shared" si="67"/>
        <v>0</v>
      </c>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row>
    <row r="222" spans="1:42" s="146" customFormat="1">
      <c r="A222" s="227"/>
      <c r="B222" s="246" t="str">
        <f t="shared" si="62"/>
        <v/>
      </c>
      <c r="C222" s="278">
        <f t="shared" si="63"/>
        <v>0</v>
      </c>
      <c r="D222" s="278">
        <f t="shared" si="64"/>
        <v>0</v>
      </c>
      <c r="E222" s="278">
        <f t="shared" si="65"/>
        <v>0</v>
      </c>
      <c r="F222" s="278">
        <f t="shared" si="66"/>
        <v>0</v>
      </c>
      <c r="G222" s="279">
        <f t="shared" si="67"/>
        <v>0</v>
      </c>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row>
    <row r="223" spans="1:42" s="146" customFormat="1">
      <c r="A223" s="227"/>
      <c r="B223" s="246" t="str">
        <f t="shared" si="62"/>
        <v/>
      </c>
      <c r="C223" s="278">
        <f t="shared" si="63"/>
        <v>0</v>
      </c>
      <c r="D223" s="278">
        <f t="shared" si="64"/>
        <v>0</v>
      </c>
      <c r="E223" s="278">
        <f t="shared" si="65"/>
        <v>0</v>
      </c>
      <c r="F223" s="278">
        <f t="shared" si="66"/>
        <v>0</v>
      </c>
      <c r="G223" s="279">
        <f t="shared" si="67"/>
        <v>0</v>
      </c>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row>
    <row r="224" spans="1:42" s="146" customFormat="1">
      <c r="A224" s="227"/>
      <c r="B224" s="246" t="str">
        <f t="shared" si="62"/>
        <v/>
      </c>
      <c r="C224" s="278">
        <f t="shared" si="63"/>
        <v>0</v>
      </c>
      <c r="D224" s="278">
        <f t="shared" si="64"/>
        <v>0</v>
      </c>
      <c r="E224" s="278">
        <f t="shared" si="65"/>
        <v>0</v>
      </c>
      <c r="F224" s="278">
        <f t="shared" si="66"/>
        <v>0</v>
      </c>
      <c r="G224" s="279">
        <f t="shared" si="67"/>
        <v>0</v>
      </c>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row>
    <row r="225" spans="1:42" s="146" customFormat="1">
      <c r="A225" s="227"/>
      <c r="B225" s="246" t="str">
        <f t="shared" si="62"/>
        <v/>
      </c>
      <c r="C225" s="278">
        <f t="shared" si="63"/>
        <v>0</v>
      </c>
      <c r="D225" s="278">
        <f t="shared" si="64"/>
        <v>0</v>
      </c>
      <c r="E225" s="278">
        <f t="shared" si="65"/>
        <v>0</v>
      </c>
      <c r="F225" s="278">
        <f t="shared" si="66"/>
        <v>0</v>
      </c>
      <c r="G225" s="279">
        <f t="shared" si="67"/>
        <v>0</v>
      </c>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row>
    <row r="226" spans="1:42" s="146" customFormat="1">
      <c r="A226" s="227"/>
      <c r="B226" s="246" t="str">
        <f t="shared" si="62"/>
        <v/>
      </c>
      <c r="C226" s="278">
        <f t="shared" si="63"/>
        <v>0</v>
      </c>
      <c r="D226" s="278">
        <f t="shared" si="64"/>
        <v>0</v>
      </c>
      <c r="E226" s="278">
        <f t="shared" si="65"/>
        <v>0</v>
      </c>
      <c r="F226" s="278">
        <f t="shared" si="66"/>
        <v>0</v>
      </c>
      <c r="G226" s="279">
        <f t="shared" si="67"/>
        <v>0</v>
      </c>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row>
    <row r="227" spans="1:42" s="146" customFormat="1">
      <c r="A227" s="227"/>
      <c r="B227" s="246" t="str">
        <f t="shared" si="62"/>
        <v/>
      </c>
      <c r="C227" s="278">
        <f t="shared" si="63"/>
        <v>0</v>
      </c>
      <c r="D227" s="278">
        <f t="shared" si="64"/>
        <v>0</v>
      </c>
      <c r="E227" s="278">
        <f t="shared" si="65"/>
        <v>0</v>
      </c>
      <c r="F227" s="278">
        <f t="shared" si="66"/>
        <v>0</v>
      </c>
      <c r="G227" s="279">
        <f t="shared" si="67"/>
        <v>0</v>
      </c>
      <c r="H227" s="227"/>
      <c r="I227" s="227"/>
      <c r="J227" s="227"/>
      <c r="K227" s="227"/>
      <c r="L227" s="227"/>
      <c r="M227" s="227"/>
      <c r="N227" s="227"/>
      <c r="O227" s="227"/>
      <c r="P227" s="227"/>
      <c r="Q227" s="227"/>
      <c r="R227" s="227"/>
      <c r="S227" s="227"/>
      <c r="T227" s="227"/>
      <c r="U227" s="227"/>
      <c r="V227" s="227"/>
      <c r="W227" s="227"/>
      <c r="X227" s="227"/>
      <c r="Y227" s="227"/>
      <c r="Z227" s="227"/>
      <c r="AA227" s="227"/>
      <c r="AB227" s="227"/>
      <c r="AC227" s="227"/>
      <c r="AD227" s="227"/>
      <c r="AE227" s="227"/>
      <c r="AF227" s="227"/>
      <c r="AG227" s="227"/>
      <c r="AH227" s="227"/>
      <c r="AI227" s="227"/>
      <c r="AJ227" s="227"/>
      <c r="AK227" s="227"/>
      <c r="AL227" s="227"/>
      <c r="AM227" s="227"/>
      <c r="AN227" s="227"/>
      <c r="AO227" s="227"/>
      <c r="AP227" s="227"/>
    </row>
    <row r="228" spans="1:42" s="146" customFormat="1">
      <c r="A228" s="227"/>
      <c r="B228" s="246" t="str">
        <f t="shared" si="62"/>
        <v/>
      </c>
      <c r="C228" s="278">
        <f t="shared" si="63"/>
        <v>0</v>
      </c>
      <c r="D228" s="278">
        <f t="shared" si="64"/>
        <v>0</v>
      </c>
      <c r="E228" s="278">
        <f t="shared" si="65"/>
        <v>0</v>
      </c>
      <c r="F228" s="278">
        <f t="shared" si="66"/>
        <v>0</v>
      </c>
      <c r="G228" s="279">
        <f t="shared" si="67"/>
        <v>0</v>
      </c>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E228" s="227"/>
      <c r="AF228" s="227"/>
      <c r="AG228" s="227"/>
      <c r="AH228" s="227"/>
      <c r="AI228" s="227"/>
      <c r="AJ228" s="227"/>
      <c r="AK228" s="227"/>
      <c r="AL228" s="227"/>
      <c r="AM228" s="227"/>
      <c r="AN228" s="227"/>
      <c r="AO228" s="227"/>
      <c r="AP228" s="227"/>
    </row>
    <row r="229" spans="1:42" s="146" customFormat="1">
      <c r="A229" s="227"/>
      <c r="B229" s="246" t="str">
        <f t="shared" si="62"/>
        <v/>
      </c>
      <c r="C229" s="278">
        <f t="shared" si="63"/>
        <v>0</v>
      </c>
      <c r="D229" s="278">
        <f t="shared" si="64"/>
        <v>0</v>
      </c>
      <c r="E229" s="278">
        <f t="shared" si="65"/>
        <v>0</v>
      </c>
      <c r="F229" s="278">
        <f t="shared" si="66"/>
        <v>0</v>
      </c>
      <c r="G229" s="279">
        <f t="shared" si="67"/>
        <v>0</v>
      </c>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7"/>
      <c r="AJ229" s="227"/>
      <c r="AK229" s="227"/>
      <c r="AL229" s="227"/>
      <c r="AM229" s="227"/>
      <c r="AN229" s="227"/>
      <c r="AO229" s="227"/>
      <c r="AP229" s="227"/>
    </row>
    <row r="230" spans="1:42" s="146" customFormat="1">
      <c r="A230" s="227"/>
      <c r="B230" s="246" t="str">
        <f t="shared" si="62"/>
        <v/>
      </c>
      <c r="C230" s="278">
        <f t="shared" si="63"/>
        <v>0</v>
      </c>
      <c r="D230" s="278">
        <f t="shared" si="64"/>
        <v>0</v>
      </c>
      <c r="E230" s="278">
        <f t="shared" si="65"/>
        <v>0</v>
      </c>
      <c r="F230" s="278">
        <f t="shared" si="66"/>
        <v>0</v>
      </c>
      <c r="G230" s="279">
        <f t="shared" si="67"/>
        <v>0</v>
      </c>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c r="AL230" s="227"/>
      <c r="AM230" s="227"/>
      <c r="AN230" s="227"/>
      <c r="AO230" s="227"/>
      <c r="AP230" s="227"/>
    </row>
    <row r="231" spans="1:42" s="146" customFormat="1">
      <c r="A231" s="227"/>
      <c r="B231" s="246" t="str">
        <f t="shared" si="62"/>
        <v/>
      </c>
      <c r="C231" s="278">
        <f t="shared" si="63"/>
        <v>0</v>
      </c>
      <c r="D231" s="278">
        <f t="shared" si="64"/>
        <v>0</v>
      </c>
      <c r="E231" s="278">
        <f t="shared" si="65"/>
        <v>0</v>
      </c>
      <c r="F231" s="278">
        <f t="shared" si="66"/>
        <v>0</v>
      </c>
      <c r="G231" s="279">
        <f t="shared" si="67"/>
        <v>0</v>
      </c>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7"/>
      <c r="AJ231" s="227"/>
      <c r="AK231" s="227"/>
      <c r="AL231" s="227"/>
      <c r="AM231" s="227"/>
      <c r="AN231" s="227"/>
      <c r="AO231" s="227"/>
      <c r="AP231" s="227"/>
    </row>
    <row r="232" spans="1:42" s="146" customFormat="1">
      <c r="A232" s="227"/>
      <c r="B232" s="246" t="str">
        <f t="shared" si="62"/>
        <v/>
      </c>
      <c r="C232" s="278">
        <f t="shared" si="63"/>
        <v>0</v>
      </c>
      <c r="D232" s="278">
        <f t="shared" si="64"/>
        <v>0</v>
      </c>
      <c r="E232" s="278">
        <f t="shared" si="65"/>
        <v>0</v>
      </c>
      <c r="F232" s="278">
        <f t="shared" si="66"/>
        <v>0</v>
      </c>
      <c r="G232" s="279">
        <f t="shared" si="67"/>
        <v>0</v>
      </c>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227"/>
      <c r="AG232" s="227"/>
      <c r="AH232" s="227"/>
      <c r="AI232" s="227"/>
      <c r="AJ232" s="227"/>
      <c r="AK232" s="227"/>
      <c r="AL232" s="227"/>
      <c r="AM232" s="227"/>
      <c r="AN232" s="227"/>
      <c r="AO232" s="227"/>
      <c r="AP232" s="227"/>
    </row>
    <row r="233" spans="1:42" s="146" customFormat="1">
      <c r="A233" s="227"/>
      <c r="B233" s="246" t="str">
        <f t="shared" si="62"/>
        <v/>
      </c>
      <c r="C233" s="278">
        <f t="shared" si="63"/>
        <v>0</v>
      </c>
      <c r="D233" s="278">
        <f t="shared" si="64"/>
        <v>0</v>
      </c>
      <c r="E233" s="278">
        <f t="shared" si="65"/>
        <v>0</v>
      </c>
      <c r="F233" s="278">
        <f t="shared" si="66"/>
        <v>0</v>
      </c>
      <c r="G233" s="279">
        <f t="shared" si="67"/>
        <v>0</v>
      </c>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c r="AF233" s="227"/>
      <c r="AG233" s="227"/>
      <c r="AH233" s="227"/>
      <c r="AI233" s="227"/>
      <c r="AJ233" s="227"/>
      <c r="AK233" s="227"/>
      <c r="AL233" s="227"/>
      <c r="AM233" s="227"/>
      <c r="AN233" s="227"/>
      <c r="AO233" s="227"/>
      <c r="AP233" s="227"/>
    </row>
    <row r="234" spans="1:42" s="146" customFormat="1">
      <c r="A234" s="227"/>
      <c r="B234" s="246" t="str">
        <f t="shared" si="62"/>
        <v/>
      </c>
      <c r="C234" s="278">
        <f t="shared" si="63"/>
        <v>0</v>
      </c>
      <c r="D234" s="278">
        <f t="shared" si="64"/>
        <v>0</v>
      </c>
      <c r="E234" s="278">
        <f t="shared" si="65"/>
        <v>0</v>
      </c>
      <c r="F234" s="278">
        <f t="shared" si="66"/>
        <v>0</v>
      </c>
      <c r="G234" s="279">
        <f t="shared" si="67"/>
        <v>0</v>
      </c>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227"/>
      <c r="AG234" s="227"/>
      <c r="AH234" s="227"/>
      <c r="AI234" s="227"/>
      <c r="AJ234" s="227"/>
      <c r="AK234" s="227"/>
      <c r="AL234" s="227"/>
      <c r="AM234" s="227"/>
      <c r="AN234" s="227"/>
      <c r="AO234" s="227"/>
      <c r="AP234" s="227"/>
    </row>
    <row r="235" spans="1:42" s="146" customFormat="1">
      <c r="A235" s="227"/>
      <c r="B235" s="246" t="str">
        <f t="shared" si="62"/>
        <v/>
      </c>
      <c r="C235" s="278">
        <f t="shared" si="63"/>
        <v>0</v>
      </c>
      <c r="D235" s="278">
        <f t="shared" si="64"/>
        <v>0</v>
      </c>
      <c r="E235" s="278">
        <f t="shared" si="65"/>
        <v>0</v>
      </c>
      <c r="F235" s="278">
        <f t="shared" si="66"/>
        <v>0</v>
      </c>
      <c r="G235" s="279">
        <f t="shared" si="67"/>
        <v>0</v>
      </c>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227"/>
      <c r="AL235" s="227"/>
      <c r="AM235" s="227"/>
      <c r="AN235" s="227"/>
      <c r="AO235" s="227"/>
      <c r="AP235" s="227"/>
    </row>
    <row r="236" spans="1:42" s="146" customFormat="1">
      <c r="A236" s="227"/>
      <c r="B236" s="246" t="str">
        <f t="shared" si="62"/>
        <v/>
      </c>
      <c r="C236" s="278">
        <f t="shared" si="63"/>
        <v>0</v>
      </c>
      <c r="D236" s="278">
        <f t="shared" si="64"/>
        <v>0</v>
      </c>
      <c r="E236" s="278">
        <f t="shared" si="65"/>
        <v>0</v>
      </c>
      <c r="F236" s="278">
        <f t="shared" si="66"/>
        <v>0</v>
      </c>
      <c r="G236" s="279">
        <f t="shared" si="67"/>
        <v>0</v>
      </c>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c r="AF236" s="227"/>
      <c r="AG236" s="227"/>
      <c r="AH236" s="227"/>
      <c r="AI236" s="227"/>
      <c r="AJ236" s="227"/>
      <c r="AK236" s="227"/>
      <c r="AL236" s="227"/>
      <c r="AM236" s="227"/>
      <c r="AN236" s="227"/>
      <c r="AO236" s="227"/>
      <c r="AP236" s="227"/>
    </row>
    <row r="237" spans="1:42" s="146" customFormat="1">
      <c r="A237" s="227"/>
      <c r="B237" s="246" t="str">
        <f t="shared" si="62"/>
        <v/>
      </c>
      <c r="C237" s="278">
        <f t="shared" si="63"/>
        <v>0</v>
      </c>
      <c r="D237" s="278">
        <f t="shared" si="64"/>
        <v>0</v>
      </c>
      <c r="E237" s="278">
        <f t="shared" si="65"/>
        <v>0</v>
      </c>
      <c r="F237" s="278">
        <f t="shared" si="66"/>
        <v>0</v>
      </c>
      <c r="G237" s="279">
        <f t="shared" si="67"/>
        <v>0</v>
      </c>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c r="AF237" s="227"/>
      <c r="AG237" s="227"/>
      <c r="AH237" s="227"/>
      <c r="AI237" s="227"/>
      <c r="AJ237" s="227"/>
      <c r="AK237" s="227"/>
      <c r="AL237" s="227"/>
      <c r="AM237" s="227"/>
      <c r="AN237" s="227"/>
      <c r="AO237" s="227"/>
      <c r="AP237" s="227"/>
    </row>
    <row r="238" spans="1:42" s="146" customFormat="1">
      <c r="A238" s="227"/>
      <c r="B238" s="246" t="str">
        <f t="shared" si="62"/>
        <v/>
      </c>
      <c r="C238" s="278">
        <f t="shared" si="63"/>
        <v>0</v>
      </c>
      <c r="D238" s="278">
        <f t="shared" si="64"/>
        <v>0</v>
      </c>
      <c r="E238" s="278">
        <f t="shared" si="65"/>
        <v>0</v>
      </c>
      <c r="F238" s="278">
        <f t="shared" si="66"/>
        <v>0</v>
      </c>
      <c r="G238" s="279">
        <f t="shared" si="67"/>
        <v>0</v>
      </c>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227"/>
      <c r="AG238" s="227"/>
      <c r="AH238" s="227"/>
      <c r="AI238" s="227"/>
      <c r="AJ238" s="227"/>
      <c r="AK238" s="227"/>
      <c r="AL238" s="227"/>
      <c r="AM238" s="227"/>
      <c r="AN238" s="227"/>
      <c r="AO238" s="227"/>
      <c r="AP238" s="227"/>
    </row>
    <row r="239" spans="1:42" s="146" customFormat="1">
      <c r="A239" s="227"/>
      <c r="B239" s="246" t="str">
        <f t="shared" si="62"/>
        <v/>
      </c>
      <c r="C239" s="278">
        <f t="shared" si="63"/>
        <v>0</v>
      </c>
      <c r="D239" s="278">
        <f t="shared" si="64"/>
        <v>0</v>
      </c>
      <c r="E239" s="278">
        <f t="shared" si="65"/>
        <v>0</v>
      </c>
      <c r="F239" s="278">
        <f t="shared" si="66"/>
        <v>0</v>
      </c>
      <c r="G239" s="279">
        <f t="shared" si="67"/>
        <v>0</v>
      </c>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c r="AF239" s="227"/>
      <c r="AG239" s="227"/>
      <c r="AH239" s="227"/>
      <c r="AI239" s="227"/>
      <c r="AJ239" s="227"/>
      <c r="AK239" s="227"/>
      <c r="AL239" s="227"/>
      <c r="AM239" s="227"/>
      <c r="AN239" s="227"/>
      <c r="AO239" s="227"/>
      <c r="AP239" s="227"/>
    </row>
    <row r="240" spans="1:42" s="146" customFormat="1">
      <c r="A240" s="227"/>
      <c r="B240" s="246" t="str">
        <f t="shared" si="62"/>
        <v/>
      </c>
      <c r="C240" s="278">
        <f t="shared" si="63"/>
        <v>0</v>
      </c>
      <c r="D240" s="278">
        <f t="shared" si="64"/>
        <v>0</v>
      </c>
      <c r="E240" s="278">
        <f t="shared" si="65"/>
        <v>0</v>
      </c>
      <c r="F240" s="278">
        <f t="shared" si="66"/>
        <v>0</v>
      </c>
      <c r="G240" s="279">
        <f t="shared" si="67"/>
        <v>0</v>
      </c>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227"/>
      <c r="AL240" s="227"/>
      <c r="AM240" s="227"/>
      <c r="AN240" s="227"/>
      <c r="AO240" s="227"/>
      <c r="AP240" s="227"/>
    </row>
    <row r="241" spans="1:42" s="146" customFormat="1">
      <c r="A241" s="227"/>
      <c r="B241" s="246" t="str">
        <f t="shared" si="62"/>
        <v/>
      </c>
      <c r="C241" s="278">
        <f t="shared" si="63"/>
        <v>0</v>
      </c>
      <c r="D241" s="278">
        <f t="shared" si="64"/>
        <v>0</v>
      </c>
      <c r="E241" s="278">
        <f t="shared" si="65"/>
        <v>0</v>
      </c>
      <c r="F241" s="278">
        <f t="shared" si="66"/>
        <v>0</v>
      </c>
      <c r="G241" s="279">
        <f t="shared" si="67"/>
        <v>0</v>
      </c>
      <c r="H241" s="227"/>
      <c r="I241" s="227"/>
      <c r="J241" s="227"/>
      <c r="K241" s="227"/>
      <c r="L241" s="227"/>
      <c r="M241" s="227"/>
      <c r="N241" s="227"/>
      <c r="O241" s="227"/>
      <c r="P241" s="227"/>
      <c r="Q241" s="227"/>
      <c r="R241" s="227"/>
      <c r="S241" s="227"/>
      <c r="T241" s="227"/>
      <c r="U241" s="227"/>
      <c r="V241" s="227"/>
      <c r="W241" s="227"/>
      <c r="X241" s="227"/>
      <c r="Y241" s="227"/>
      <c r="Z241" s="227"/>
      <c r="AA241" s="227"/>
      <c r="AB241" s="227"/>
      <c r="AC241" s="227"/>
      <c r="AD241" s="227"/>
      <c r="AE241" s="227"/>
      <c r="AF241" s="227"/>
      <c r="AG241" s="227"/>
      <c r="AH241" s="227"/>
      <c r="AI241" s="227"/>
      <c r="AJ241" s="227"/>
      <c r="AK241" s="227"/>
      <c r="AL241" s="227"/>
      <c r="AM241" s="227"/>
      <c r="AN241" s="227"/>
      <c r="AO241" s="227"/>
      <c r="AP241" s="227"/>
    </row>
    <row r="242" spans="1:42" s="146" customFormat="1" ht="13.5" thickBot="1">
      <c r="A242" s="227"/>
      <c r="B242" s="250" t="s">
        <v>356</v>
      </c>
      <c r="C242" s="301">
        <f>SUM(C190:C241)</f>
        <v>360000</v>
      </c>
      <c r="D242" s="280">
        <f>SUM(D190:D241)</f>
        <v>0</v>
      </c>
      <c r="E242" s="280">
        <f>SUM(E190:E241)</f>
        <v>0</v>
      </c>
      <c r="F242" s="280">
        <f>SUM(F190:F241)</f>
        <v>0</v>
      </c>
      <c r="G242" s="281">
        <f>SUM(G190:G241)</f>
        <v>0</v>
      </c>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c r="AM242" s="227"/>
      <c r="AN242" s="227"/>
      <c r="AO242" s="227"/>
      <c r="AP242" s="227"/>
    </row>
    <row r="243" spans="1:42" ht="13.5" thickTop="1">
      <c r="A243" s="227"/>
      <c r="B243" s="227"/>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E243" s="227"/>
      <c r="AF243" s="227"/>
      <c r="AG243" s="227"/>
      <c r="AH243" s="227"/>
      <c r="AI243" s="227"/>
      <c r="AJ243" s="227"/>
      <c r="AK243" s="227"/>
      <c r="AL243" s="227"/>
      <c r="AM243" s="227"/>
      <c r="AN243" s="227"/>
      <c r="AO243" s="227"/>
      <c r="AP243" s="227"/>
    </row>
  </sheetData>
  <sheetProtection formatCells="0" formatColumns="0" formatRows="0"/>
  <customSheetViews>
    <customSheetView guid="{4E0F4E43-D79A-4606-AA0A-E57C8074C827}" fitToPage="1" hiddenRows="1" showRuler="0">
      <selection activeCell="D7" sqref="D7"/>
      <pageMargins left="0" right="0" top="0" bottom="0" header="0" footer="0"/>
      <pageSetup paperSize="9" scale="43" orientation="landscape" horizontalDpi="4294967293" verticalDpi="4294967293"/>
      <headerFooter alignWithMargins="0"/>
    </customSheetView>
  </customSheetViews>
  <mergeCells count="69">
    <mergeCell ref="A11:D12"/>
    <mergeCell ref="AI17:AI18"/>
    <mergeCell ref="AP17:AP18"/>
    <mergeCell ref="AF17:AF18"/>
    <mergeCell ref="AG17:AG18"/>
    <mergeCell ref="AO17:AO18"/>
    <mergeCell ref="Q17:Q18"/>
    <mergeCell ref="AA17:AA18"/>
    <mergeCell ref="AM17:AM18"/>
    <mergeCell ref="S17:S18"/>
    <mergeCell ref="T17:T18"/>
    <mergeCell ref="AC17:AC18"/>
    <mergeCell ref="AE17:AE18"/>
    <mergeCell ref="AB17:AB18"/>
    <mergeCell ref="V17:V18"/>
    <mergeCell ref="AX17:AX18"/>
    <mergeCell ref="A2:E3"/>
    <mergeCell ref="AK17:AK18"/>
    <mergeCell ref="AL17:AL18"/>
    <mergeCell ref="A13:E14"/>
    <mergeCell ref="J17:J18"/>
    <mergeCell ref="I17:I18"/>
    <mergeCell ref="A6:E7"/>
    <mergeCell ref="R17:R18"/>
    <mergeCell ref="AV17:AV18"/>
    <mergeCell ref="AW17:AW18"/>
    <mergeCell ref="AJ17:AJ18"/>
    <mergeCell ref="Z17:Z18"/>
    <mergeCell ref="U17:U18"/>
    <mergeCell ref="AN17:AN18"/>
    <mergeCell ref="A8:D10"/>
    <mergeCell ref="BI17:BI18"/>
    <mergeCell ref="BJ17:BJ18"/>
    <mergeCell ref="AY17:AY18"/>
    <mergeCell ref="AZ17:AZ18"/>
    <mergeCell ref="BA17:BA18"/>
    <mergeCell ref="BB17:BB18"/>
    <mergeCell ref="BC17:BC18"/>
    <mergeCell ref="BD17:BD18"/>
    <mergeCell ref="BG17:BG18"/>
    <mergeCell ref="BH17:BH18"/>
    <mergeCell ref="BF17:BF18"/>
    <mergeCell ref="BE17:BE18"/>
    <mergeCell ref="A73:A124"/>
    <mergeCell ref="K17:K18"/>
    <mergeCell ref="M17:M18"/>
    <mergeCell ref="N17:N18"/>
    <mergeCell ref="L17:L18"/>
    <mergeCell ref="F17:F18"/>
    <mergeCell ref="A17:A18"/>
    <mergeCell ref="B17:B18"/>
    <mergeCell ref="G17:G18"/>
    <mergeCell ref="H17:H18"/>
    <mergeCell ref="AT17:AT18"/>
    <mergeCell ref="AU17:AU18"/>
    <mergeCell ref="X17:X18"/>
    <mergeCell ref="Y17:Y18"/>
    <mergeCell ref="B128:F129"/>
    <mergeCell ref="C17:C18"/>
    <mergeCell ref="D17:D18"/>
    <mergeCell ref="E17:E18"/>
    <mergeCell ref="O17:O18"/>
    <mergeCell ref="P17:P18"/>
    <mergeCell ref="W17:W18"/>
    <mergeCell ref="AD17:AD18"/>
    <mergeCell ref="AH17:AH18"/>
    <mergeCell ref="AQ17:AQ18"/>
    <mergeCell ref="AR17:AR18"/>
    <mergeCell ref="AS17:AS18"/>
  </mergeCells>
  <phoneticPr fontId="0" type="noConversion"/>
  <pageMargins left="0.70866141732283472" right="0.70866141732283472" top="0.74803149606299213" bottom="0.74803149606299213" header="0.31496062992125984" footer="0.31496062992125984"/>
  <pageSetup paperSize="9" scale="12" orientation="landscape" horizontalDpi="4294967293"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Z203"/>
  <sheetViews>
    <sheetView topLeftCell="A13" workbookViewId="0">
      <selection activeCell="B27" sqref="B27"/>
    </sheetView>
  </sheetViews>
  <sheetFormatPr defaultColWidth="11.42578125" defaultRowHeight="12.75"/>
  <cols>
    <col min="1" max="1" width="36.85546875" style="2" customWidth="1"/>
    <col min="2" max="2" width="27.28515625" style="2" customWidth="1"/>
    <col min="3" max="3" width="24.28515625" style="2" customWidth="1"/>
    <col min="4" max="4" width="26.28515625" style="2" customWidth="1"/>
    <col min="5" max="5" width="23.7109375" style="2" customWidth="1"/>
    <col min="6" max="6" width="23.28515625" style="258" customWidth="1"/>
    <col min="7" max="7" width="25.140625" style="258" customWidth="1"/>
    <col min="8" max="9" width="20.140625" style="2" customWidth="1"/>
    <col min="10" max="10" width="24.42578125" style="2" bestFit="1" customWidth="1"/>
    <col min="11" max="53" width="23.85546875" style="2" customWidth="1"/>
    <col min="54" max="16384" width="11.42578125" style="2"/>
  </cols>
  <sheetData>
    <row r="1" spans="1:44" ht="26.25" thickBot="1">
      <c r="A1" s="257" t="s">
        <v>358</v>
      </c>
    </row>
    <row r="2" spans="1:44" s="146" customFormat="1" ht="13.5" thickTop="1">
      <c r="A2" s="716" t="s">
        <v>359</v>
      </c>
      <c r="B2" s="716"/>
      <c r="C2" s="716"/>
      <c r="D2" s="716"/>
      <c r="E2" s="716"/>
      <c r="F2" s="227"/>
      <c r="G2" s="242"/>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row>
    <row r="3" spans="1:44" s="146" customFormat="1">
      <c r="A3" s="717"/>
      <c r="B3" s="717"/>
      <c r="C3" s="717"/>
      <c r="D3" s="717"/>
      <c r="E3" s="717"/>
      <c r="F3" s="227"/>
      <c r="G3" s="227"/>
      <c r="H3" s="322"/>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row>
    <row r="4" spans="1:44" s="146" customFormat="1" ht="12.75" customHeight="1">
      <c r="A4" s="146" t="s">
        <v>360</v>
      </c>
      <c r="B4" s="259"/>
      <c r="C4" s="259"/>
      <c r="D4" s="259"/>
      <c r="E4" s="259"/>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row>
    <row r="5" spans="1:44" s="146" customFormat="1" ht="12" customHeight="1">
      <c r="A5" s="702" t="s">
        <v>361</v>
      </c>
      <c r="B5" s="711"/>
      <c r="C5" s="711"/>
      <c r="D5" s="711"/>
      <c r="E5" s="711"/>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row>
    <row r="6" spans="1:44" s="146" customFormat="1">
      <c r="A6" s="711"/>
      <c r="B6" s="711"/>
      <c r="C6" s="711"/>
      <c r="D6" s="711"/>
      <c r="E6" s="711"/>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row>
    <row r="7" spans="1:44" s="146" customFormat="1">
      <c r="A7" s="702" t="s">
        <v>362</v>
      </c>
      <c r="B7" s="702"/>
      <c r="C7" s="702"/>
      <c r="D7" s="702"/>
      <c r="E7" s="702"/>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row>
    <row r="8" spans="1:44" s="146" customFormat="1">
      <c r="A8" s="702"/>
      <c r="B8" s="702"/>
      <c r="C8" s="702"/>
      <c r="D8" s="702"/>
      <c r="E8" s="702"/>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row>
    <row r="9" spans="1:44" s="146" customFormat="1" ht="12.75" customHeight="1">
      <c r="A9" s="718" t="s">
        <v>363</v>
      </c>
      <c r="B9" s="718"/>
      <c r="C9" s="718"/>
      <c r="D9" s="718"/>
      <c r="E9" s="718"/>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row>
    <row r="10" spans="1:44" s="146" customFormat="1">
      <c r="A10" s="718"/>
      <c r="B10" s="718"/>
      <c r="C10" s="718"/>
      <c r="D10" s="718"/>
      <c r="E10" s="718"/>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row>
    <row r="11" spans="1:44" s="146" customFormat="1">
      <c r="A11" s="718"/>
      <c r="B11" s="718"/>
      <c r="C11" s="718"/>
      <c r="D11" s="718"/>
      <c r="E11" s="718"/>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row>
    <row r="12" spans="1:44" s="146" customFormat="1">
      <c r="A12" s="699" t="s">
        <v>364</v>
      </c>
      <c r="B12" s="699"/>
      <c r="C12" s="699"/>
      <c r="D12" s="699"/>
      <c r="E12" s="699"/>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row>
    <row r="13" spans="1:44" s="146" customFormat="1">
      <c r="A13" s="699"/>
      <c r="B13" s="699"/>
      <c r="C13" s="699"/>
      <c r="D13" s="699"/>
      <c r="E13" s="699"/>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row>
    <row r="14" spans="1:44" s="146" customFormat="1">
      <c r="A14" s="711" t="s">
        <v>365</v>
      </c>
      <c r="B14" s="702"/>
      <c r="C14" s="702"/>
      <c r="D14" s="702"/>
      <c r="E14" s="702"/>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row>
    <row r="15" spans="1:44" s="146" customFormat="1">
      <c r="A15" s="702"/>
      <c r="B15" s="702"/>
      <c r="C15" s="702"/>
      <c r="D15" s="702"/>
      <c r="E15" s="702"/>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row>
    <row r="16" spans="1:44" s="146" customFormat="1">
      <c r="A16" s="447"/>
      <c r="B16" s="447"/>
      <c r="C16" s="447"/>
      <c r="D16" s="447"/>
      <c r="E16" s="44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row>
    <row r="17" spans="1:44" s="146" customFormat="1">
      <c r="A17" s="449"/>
      <c r="B17" s="449"/>
      <c r="C17" s="449"/>
      <c r="D17" s="449"/>
      <c r="E17" s="449"/>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row>
    <row r="18" spans="1:44" s="146" customFormat="1" ht="23.25">
      <c r="A18" s="379" t="s">
        <v>366</v>
      </c>
      <c r="B18" s="2"/>
      <c r="C18" s="2"/>
      <c r="D18" s="2"/>
      <c r="E18" s="2"/>
      <c r="F18" s="2"/>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row>
    <row r="19" spans="1:44" s="146" customFormat="1" ht="13.5" thickBot="1">
      <c r="A19" s="146" t="s">
        <v>367</v>
      </c>
      <c r="B19" s="2"/>
      <c r="C19" s="2"/>
      <c r="D19" s="2"/>
      <c r="E19" s="2"/>
      <c r="F19" s="2"/>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row>
    <row r="20" spans="1:44" ht="15.75">
      <c r="B20" s="298"/>
      <c r="C20" s="299"/>
      <c r="D20" s="299" t="s">
        <v>368</v>
      </c>
      <c r="E20" s="299"/>
      <c r="F20" s="299"/>
      <c r="G20" s="299"/>
      <c r="H20" s="299"/>
      <c r="I20" s="299"/>
      <c r="J20" s="300"/>
    </row>
    <row r="21" spans="1:44">
      <c r="B21" s="419" t="s">
        <v>369</v>
      </c>
      <c r="C21" s="420" t="s">
        <v>370</v>
      </c>
      <c r="D21" s="420" t="s">
        <v>371</v>
      </c>
      <c r="E21" s="420" t="s">
        <v>372</v>
      </c>
      <c r="F21" s="420" t="s">
        <v>373</v>
      </c>
      <c r="G21" s="420" t="s">
        <v>374</v>
      </c>
      <c r="H21" s="420" t="s">
        <v>375</v>
      </c>
      <c r="I21" s="420" t="s">
        <v>376</v>
      </c>
      <c r="J21" s="260" t="s">
        <v>377</v>
      </c>
    </row>
    <row r="22" spans="1:44">
      <c r="A22" s="387" t="s">
        <v>226</v>
      </c>
      <c r="B22" s="383">
        <v>3.5000000000000001E-3</v>
      </c>
      <c r="C22" s="384">
        <v>3.5000000000000001E-3</v>
      </c>
      <c r="D22" s="384">
        <v>1.0500000000000001E-2</v>
      </c>
      <c r="E22" s="384">
        <v>2.5000000000000001E-3</v>
      </c>
      <c r="F22" s="434">
        <v>3.0200000000000001E-2</v>
      </c>
      <c r="G22" s="384">
        <v>2.58E-2</v>
      </c>
      <c r="H22" s="384"/>
      <c r="I22" s="384"/>
      <c r="J22" s="413">
        <f>SUM(B22:I22)</f>
        <v>7.5999999999999998E-2</v>
      </c>
    </row>
    <row r="23" spans="1:44">
      <c r="A23" s="387" t="s">
        <v>233</v>
      </c>
      <c r="B23" s="383">
        <v>3.5000000000000001E-3</v>
      </c>
      <c r="C23" s="384">
        <v>3.5000000000000001E-3</v>
      </c>
      <c r="D23" s="384">
        <v>1.0500000000000001E-2</v>
      </c>
      <c r="E23" s="384">
        <v>2.5000000000000001E-3</v>
      </c>
      <c r="F23" s="434">
        <v>3.0200000000000001E-2</v>
      </c>
      <c r="G23" s="384">
        <v>2.58E-2</v>
      </c>
      <c r="H23" s="385"/>
      <c r="I23" s="385"/>
      <c r="J23" s="414">
        <f>SUM(B23:I23)</f>
        <v>7.5999999999999998E-2</v>
      </c>
    </row>
    <row r="24" spans="1:44">
      <c r="A24" s="387" t="s">
        <v>228</v>
      </c>
      <c r="B24" s="383">
        <v>3.5000000000000001E-3</v>
      </c>
      <c r="C24" s="384">
        <v>3.5000000000000001E-3</v>
      </c>
      <c r="D24" s="384">
        <v>1.0500000000000001E-2</v>
      </c>
      <c r="E24" s="384">
        <v>2.5000000000000001E-3</v>
      </c>
      <c r="F24" s="434">
        <v>3.0200000000000001E-2</v>
      </c>
      <c r="G24" s="384">
        <v>2.58E-2</v>
      </c>
      <c r="H24" s="385"/>
      <c r="I24" s="385"/>
      <c r="J24" s="414">
        <f>SUM(B24:I24)</f>
        <v>7.5999999999999998E-2</v>
      </c>
    </row>
    <row r="25" spans="1:44">
      <c r="A25" s="387" t="s">
        <v>229</v>
      </c>
      <c r="B25" s="383">
        <v>3.5000000000000001E-3</v>
      </c>
      <c r="C25" s="384">
        <v>3.5000000000000001E-3</v>
      </c>
      <c r="D25" s="384">
        <v>1.0500000000000001E-2</v>
      </c>
      <c r="E25" s="384">
        <v>2.5000000000000001E-3</v>
      </c>
      <c r="F25" s="434">
        <v>3.0200000000000001E-2</v>
      </c>
      <c r="G25" s="384">
        <v>2.58E-2</v>
      </c>
      <c r="H25" s="385"/>
      <c r="I25" s="385"/>
      <c r="J25" s="414">
        <f>SUM(B25:I25)</f>
        <v>7.5999999999999998E-2</v>
      </c>
    </row>
    <row r="26" spans="1:44" ht="13.5" thickBot="1">
      <c r="A26" s="387" t="s">
        <v>230</v>
      </c>
      <c r="B26" s="383">
        <v>3.5000000000000001E-3</v>
      </c>
      <c r="C26" s="384">
        <v>3.5000000000000001E-3</v>
      </c>
      <c r="D26" s="384">
        <v>1.0500000000000001E-2</v>
      </c>
      <c r="E26" s="384">
        <v>2.5000000000000001E-3</v>
      </c>
      <c r="F26" s="434">
        <v>3.0200000000000001E-2</v>
      </c>
      <c r="G26" s="384">
        <v>2.58E-2</v>
      </c>
      <c r="H26" s="386"/>
      <c r="I26" s="386"/>
      <c r="J26" s="415">
        <f>SUM(B26:I26)</f>
        <v>7.5999999999999998E-2</v>
      </c>
    </row>
    <row r="29" spans="1:44" ht="23.25">
      <c r="A29" s="379" t="s">
        <v>378</v>
      </c>
    </row>
    <row r="30" spans="1:44">
      <c r="A30" s="146" t="s">
        <v>379</v>
      </c>
    </row>
    <row r="31" spans="1:44">
      <c r="A31" s="261" t="s">
        <v>380</v>
      </c>
      <c r="B31" s="261" t="s">
        <v>103</v>
      </c>
      <c r="C31" s="262" t="s">
        <v>226</v>
      </c>
      <c r="D31" s="262" t="s">
        <v>233</v>
      </c>
      <c r="E31" s="262" t="s">
        <v>228</v>
      </c>
      <c r="F31" s="262" t="s">
        <v>229</v>
      </c>
      <c r="G31" s="262" t="s">
        <v>230</v>
      </c>
    </row>
    <row r="32" spans="1:44">
      <c r="A32" s="263">
        <f>'3) Receita de Vendas'!A19</f>
        <v>0</v>
      </c>
      <c r="B32" s="512">
        <f>'3) Receita de Vendas'!B19</f>
        <v>0</v>
      </c>
      <c r="C32" s="513">
        <f>J$22*$B32</f>
        <v>0</v>
      </c>
      <c r="D32" s="513">
        <f>J$23*$B32</f>
        <v>0</v>
      </c>
      <c r="E32" s="513">
        <f>J$24*$B32</f>
        <v>0</v>
      </c>
      <c r="F32" s="513">
        <f>J$25*$B32</f>
        <v>0</v>
      </c>
      <c r="G32" s="513">
        <f>J$26*$B32</f>
        <v>0</v>
      </c>
    </row>
    <row r="33" spans="1:7">
      <c r="A33" s="263">
        <f>'3) Receita de Vendas'!A20</f>
        <v>0</v>
      </c>
      <c r="B33" s="512">
        <f>'3) Receita de Vendas'!B20</f>
        <v>0</v>
      </c>
      <c r="C33" s="513">
        <f t="shared" ref="C33:C83" si="0">J$22*$B33</f>
        <v>0</v>
      </c>
      <c r="D33" s="513">
        <f t="shared" ref="D33:D83" si="1">J$23*$B33</f>
        <v>0</v>
      </c>
      <c r="E33" s="513">
        <f t="shared" ref="E33:E83" si="2">J$24*$B33</f>
        <v>0</v>
      </c>
      <c r="F33" s="513">
        <f t="shared" ref="F33:F83" si="3">J$25*$B33</f>
        <v>0</v>
      </c>
      <c r="G33" s="513">
        <f t="shared" ref="G33:G83" si="4">J$26*$B33</f>
        <v>0</v>
      </c>
    </row>
    <row r="34" spans="1:7">
      <c r="A34" s="263">
        <f>'3) Receita de Vendas'!A21</f>
        <v>0</v>
      </c>
      <c r="B34" s="512">
        <f>'3) Receita de Vendas'!B21</f>
        <v>0</v>
      </c>
      <c r="C34" s="513">
        <f t="shared" si="0"/>
        <v>0</v>
      </c>
      <c r="D34" s="513">
        <f t="shared" si="1"/>
        <v>0</v>
      </c>
      <c r="E34" s="513">
        <f t="shared" si="2"/>
        <v>0</v>
      </c>
      <c r="F34" s="513">
        <f t="shared" si="3"/>
        <v>0</v>
      </c>
      <c r="G34" s="513">
        <f t="shared" si="4"/>
        <v>0</v>
      </c>
    </row>
    <row r="35" spans="1:7">
      <c r="A35" s="263">
        <f>'3) Receita de Vendas'!A22</f>
        <v>0</v>
      </c>
      <c r="B35" s="512">
        <f>'3) Receita de Vendas'!B22</f>
        <v>0</v>
      </c>
      <c r="C35" s="513">
        <f t="shared" si="0"/>
        <v>0</v>
      </c>
      <c r="D35" s="513">
        <f t="shared" si="1"/>
        <v>0</v>
      </c>
      <c r="E35" s="513">
        <f t="shared" si="2"/>
        <v>0</v>
      </c>
      <c r="F35" s="513">
        <f t="shared" si="3"/>
        <v>0</v>
      </c>
      <c r="G35" s="513">
        <f t="shared" si="4"/>
        <v>0</v>
      </c>
    </row>
    <row r="36" spans="1:7">
      <c r="A36" s="263">
        <f>'3) Receita de Vendas'!A23</f>
        <v>0</v>
      </c>
      <c r="B36" s="512">
        <f>'3) Receita de Vendas'!B23</f>
        <v>0</v>
      </c>
      <c r="C36" s="513">
        <f t="shared" si="0"/>
        <v>0</v>
      </c>
      <c r="D36" s="513">
        <f t="shared" si="1"/>
        <v>0</v>
      </c>
      <c r="E36" s="513">
        <f t="shared" si="2"/>
        <v>0</v>
      </c>
      <c r="F36" s="513">
        <f t="shared" si="3"/>
        <v>0</v>
      </c>
      <c r="G36" s="513">
        <f t="shared" si="4"/>
        <v>0</v>
      </c>
    </row>
    <row r="37" spans="1:7">
      <c r="A37" s="263">
        <f>'3) Receita de Vendas'!A24</f>
        <v>0</v>
      </c>
      <c r="B37" s="512">
        <f>'3) Receita de Vendas'!B24</f>
        <v>0</v>
      </c>
      <c r="C37" s="513">
        <f t="shared" si="0"/>
        <v>0</v>
      </c>
      <c r="D37" s="513">
        <f t="shared" si="1"/>
        <v>0</v>
      </c>
      <c r="E37" s="513">
        <f t="shared" si="2"/>
        <v>0</v>
      </c>
      <c r="F37" s="513">
        <f t="shared" si="3"/>
        <v>0</v>
      </c>
      <c r="G37" s="513">
        <f t="shared" si="4"/>
        <v>0</v>
      </c>
    </row>
    <row r="38" spans="1:7">
      <c r="A38" s="263">
        <f>'3) Receita de Vendas'!A25</f>
        <v>0</v>
      </c>
      <c r="B38" s="512">
        <f>'3) Receita de Vendas'!B25</f>
        <v>0</v>
      </c>
      <c r="C38" s="513">
        <f t="shared" si="0"/>
        <v>0</v>
      </c>
      <c r="D38" s="513">
        <f t="shared" si="1"/>
        <v>0</v>
      </c>
      <c r="E38" s="513">
        <f t="shared" si="2"/>
        <v>0</v>
      </c>
      <c r="F38" s="513">
        <f t="shared" si="3"/>
        <v>0</v>
      </c>
      <c r="G38" s="513">
        <f t="shared" si="4"/>
        <v>0</v>
      </c>
    </row>
    <row r="39" spans="1:7">
      <c r="A39" s="263">
        <f>'3) Receita de Vendas'!A26</f>
        <v>0</v>
      </c>
      <c r="B39" s="512">
        <f>'3) Receita de Vendas'!B26</f>
        <v>0</v>
      </c>
      <c r="C39" s="513">
        <f t="shared" si="0"/>
        <v>0</v>
      </c>
      <c r="D39" s="513">
        <f t="shared" si="1"/>
        <v>0</v>
      </c>
      <c r="E39" s="513">
        <f t="shared" si="2"/>
        <v>0</v>
      </c>
      <c r="F39" s="513">
        <f t="shared" si="3"/>
        <v>0</v>
      </c>
      <c r="G39" s="513">
        <f t="shared" si="4"/>
        <v>0</v>
      </c>
    </row>
    <row r="40" spans="1:7">
      <c r="A40" s="263">
        <f>'3) Receita de Vendas'!A27</f>
        <v>0</v>
      </c>
      <c r="B40" s="512">
        <f>'3) Receita de Vendas'!B27</f>
        <v>0</v>
      </c>
      <c r="C40" s="513">
        <f t="shared" si="0"/>
        <v>0</v>
      </c>
      <c r="D40" s="513">
        <f t="shared" si="1"/>
        <v>0</v>
      </c>
      <c r="E40" s="513">
        <f t="shared" si="2"/>
        <v>0</v>
      </c>
      <c r="F40" s="513">
        <f t="shared" si="3"/>
        <v>0</v>
      </c>
      <c r="G40" s="513">
        <f t="shared" si="4"/>
        <v>0</v>
      </c>
    </row>
    <row r="41" spans="1:7">
      <c r="A41" s="263">
        <f>'3) Receita de Vendas'!A28</f>
        <v>0</v>
      </c>
      <c r="B41" s="512">
        <f>'3) Receita de Vendas'!B28</f>
        <v>0</v>
      </c>
      <c r="C41" s="513">
        <f t="shared" si="0"/>
        <v>0</v>
      </c>
      <c r="D41" s="513">
        <f t="shared" si="1"/>
        <v>0</v>
      </c>
      <c r="E41" s="513">
        <f t="shared" si="2"/>
        <v>0</v>
      </c>
      <c r="F41" s="513">
        <f t="shared" si="3"/>
        <v>0</v>
      </c>
      <c r="G41" s="513">
        <f t="shared" si="4"/>
        <v>0</v>
      </c>
    </row>
    <row r="42" spans="1:7">
      <c r="A42" s="263">
        <f>'3) Receita de Vendas'!A29</f>
        <v>0</v>
      </c>
      <c r="B42" s="512">
        <f>'3) Receita de Vendas'!B29</f>
        <v>0</v>
      </c>
      <c r="C42" s="513">
        <f t="shared" si="0"/>
        <v>0</v>
      </c>
      <c r="D42" s="513">
        <f t="shared" si="1"/>
        <v>0</v>
      </c>
      <c r="E42" s="513">
        <f t="shared" si="2"/>
        <v>0</v>
      </c>
      <c r="F42" s="513">
        <f t="shared" si="3"/>
        <v>0</v>
      </c>
      <c r="G42" s="513">
        <f t="shared" si="4"/>
        <v>0</v>
      </c>
    </row>
    <row r="43" spans="1:7">
      <c r="A43" s="263">
        <f>'3) Receita de Vendas'!A30</f>
        <v>0</v>
      </c>
      <c r="B43" s="512">
        <f>'3) Receita de Vendas'!B30</f>
        <v>0</v>
      </c>
      <c r="C43" s="513">
        <f t="shared" si="0"/>
        <v>0</v>
      </c>
      <c r="D43" s="513">
        <f t="shared" si="1"/>
        <v>0</v>
      </c>
      <c r="E43" s="513">
        <f t="shared" si="2"/>
        <v>0</v>
      </c>
      <c r="F43" s="513">
        <f t="shared" si="3"/>
        <v>0</v>
      </c>
      <c r="G43" s="513">
        <f t="shared" si="4"/>
        <v>0</v>
      </c>
    </row>
    <row r="44" spans="1:7">
      <c r="A44" s="263">
        <f>'3) Receita de Vendas'!A31</f>
        <v>0</v>
      </c>
      <c r="B44" s="512">
        <f>'3) Receita de Vendas'!B31</f>
        <v>0</v>
      </c>
      <c r="C44" s="513">
        <f t="shared" si="0"/>
        <v>0</v>
      </c>
      <c r="D44" s="513">
        <f t="shared" si="1"/>
        <v>0</v>
      </c>
      <c r="E44" s="513">
        <f t="shared" si="2"/>
        <v>0</v>
      </c>
      <c r="F44" s="513">
        <f t="shared" si="3"/>
        <v>0</v>
      </c>
      <c r="G44" s="513">
        <f t="shared" si="4"/>
        <v>0</v>
      </c>
    </row>
    <row r="45" spans="1:7">
      <c r="A45" s="263">
        <f>'3) Receita de Vendas'!A32</f>
        <v>0</v>
      </c>
      <c r="B45" s="512">
        <f>'3) Receita de Vendas'!B32</f>
        <v>0</v>
      </c>
      <c r="C45" s="513">
        <f t="shared" si="0"/>
        <v>0</v>
      </c>
      <c r="D45" s="513">
        <f t="shared" si="1"/>
        <v>0</v>
      </c>
      <c r="E45" s="513">
        <f t="shared" si="2"/>
        <v>0</v>
      </c>
      <c r="F45" s="513">
        <f t="shared" si="3"/>
        <v>0</v>
      </c>
      <c r="G45" s="513">
        <f t="shared" si="4"/>
        <v>0</v>
      </c>
    </row>
    <row r="46" spans="1:7">
      <c r="A46" s="263">
        <f>'3) Receita de Vendas'!A33</f>
        <v>0</v>
      </c>
      <c r="B46" s="512">
        <f>'3) Receita de Vendas'!B33</f>
        <v>0</v>
      </c>
      <c r="C46" s="513">
        <f t="shared" si="0"/>
        <v>0</v>
      </c>
      <c r="D46" s="513">
        <f t="shared" si="1"/>
        <v>0</v>
      </c>
      <c r="E46" s="513">
        <f t="shared" si="2"/>
        <v>0</v>
      </c>
      <c r="F46" s="513">
        <f t="shared" si="3"/>
        <v>0</v>
      </c>
      <c r="G46" s="513">
        <f t="shared" si="4"/>
        <v>0</v>
      </c>
    </row>
    <row r="47" spans="1:7">
      <c r="A47" s="263">
        <f>'3) Receita de Vendas'!A34</f>
        <v>0</v>
      </c>
      <c r="B47" s="512">
        <f>'3) Receita de Vendas'!B34</f>
        <v>0</v>
      </c>
      <c r="C47" s="513">
        <f t="shared" si="0"/>
        <v>0</v>
      </c>
      <c r="D47" s="513">
        <f t="shared" si="1"/>
        <v>0</v>
      </c>
      <c r="E47" s="513">
        <f t="shared" si="2"/>
        <v>0</v>
      </c>
      <c r="F47" s="513">
        <f t="shared" si="3"/>
        <v>0</v>
      </c>
      <c r="G47" s="513">
        <f t="shared" si="4"/>
        <v>0</v>
      </c>
    </row>
    <row r="48" spans="1:7">
      <c r="A48" s="263">
        <f>'3) Receita de Vendas'!A35</f>
        <v>0</v>
      </c>
      <c r="B48" s="512">
        <f>'3) Receita de Vendas'!B35</f>
        <v>0</v>
      </c>
      <c r="C48" s="513">
        <f t="shared" si="0"/>
        <v>0</v>
      </c>
      <c r="D48" s="513">
        <f t="shared" si="1"/>
        <v>0</v>
      </c>
      <c r="E48" s="513">
        <f t="shared" si="2"/>
        <v>0</v>
      </c>
      <c r="F48" s="513">
        <f t="shared" si="3"/>
        <v>0</v>
      </c>
      <c r="G48" s="513">
        <f t="shared" si="4"/>
        <v>0</v>
      </c>
    </row>
    <row r="49" spans="1:7">
      <c r="A49" s="263">
        <f>'3) Receita de Vendas'!A36</f>
        <v>0</v>
      </c>
      <c r="B49" s="512">
        <f>'3) Receita de Vendas'!B36</f>
        <v>0</v>
      </c>
      <c r="C49" s="513">
        <f t="shared" si="0"/>
        <v>0</v>
      </c>
      <c r="D49" s="513">
        <f t="shared" si="1"/>
        <v>0</v>
      </c>
      <c r="E49" s="513">
        <f t="shared" si="2"/>
        <v>0</v>
      </c>
      <c r="F49" s="513">
        <f t="shared" si="3"/>
        <v>0</v>
      </c>
      <c r="G49" s="513">
        <f t="shared" si="4"/>
        <v>0</v>
      </c>
    </row>
    <row r="50" spans="1:7">
      <c r="A50" s="263">
        <f>'3) Receita de Vendas'!A37</f>
        <v>0</v>
      </c>
      <c r="B50" s="512">
        <f>'3) Receita de Vendas'!B37</f>
        <v>0</v>
      </c>
      <c r="C50" s="513">
        <f t="shared" si="0"/>
        <v>0</v>
      </c>
      <c r="D50" s="513">
        <f t="shared" si="1"/>
        <v>0</v>
      </c>
      <c r="E50" s="513">
        <f t="shared" si="2"/>
        <v>0</v>
      </c>
      <c r="F50" s="513">
        <f t="shared" si="3"/>
        <v>0</v>
      </c>
      <c r="G50" s="513">
        <f t="shared" si="4"/>
        <v>0</v>
      </c>
    </row>
    <row r="51" spans="1:7">
      <c r="A51" s="263">
        <f>'3) Receita de Vendas'!A38</f>
        <v>0</v>
      </c>
      <c r="B51" s="512">
        <f>'3) Receita de Vendas'!B38</f>
        <v>0</v>
      </c>
      <c r="C51" s="513">
        <f t="shared" si="0"/>
        <v>0</v>
      </c>
      <c r="D51" s="513">
        <f t="shared" si="1"/>
        <v>0</v>
      </c>
      <c r="E51" s="513">
        <f t="shared" si="2"/>
        <v>0</v>
      </c>
      <c r="F51" s="513">
        <f t="shared" si="3"/>
        <v>0</v>
      </c>
      <c r="G51" s="513">
        <f t="shared" si="4"/>
        <v>0</v>
      </c>
    </row>
    <row r="52" spans="1:7">
      <c r="A52" s="263">
        <f>'3) Receita de Vendas'!A39</f>
        <v>0</v>
      </c>
      <c r="B52" s="512">
        <f>'3) Receita de Vendas'!B39</f>
        <v>0</v>
      </c>
      <c r="C52" s="513">
        <f t="shared" si="0"/>
        <v>0</v>
      </c>
      <c r="D52" s="513">
        <f t="shared" si="1"/>
        <v>0</v>
      </c>
      <c r="E52" s="513">
        <f t="shared" si="2"/>
        <v>0</v>
      </c>
      <c r="F52" s="513">
        <f t="shared" si="3"/>
        <v>0</v>
      </c>
      <c r="G52" s="513">
        <f t="shared" si="4"/>
        <v>0</v>
      </c>
    </row>
    <row r="53" spans="1:7">
      <c r="A53" s="263">
        <f>'3) Receita de Vendas'!A40</f>
        <v>0</v>
      </c>
      <c r="B53" s="512">
        <f>'3) Receita de Vendas'!B40</f>
        <v>0</v>
      </c>
      <c r="C53" s="513">
        <f t="shared" si="0"/>
        <v>0</v>
      </c>
      <c r="D53" s="513">
        <f t="shared" si="1"/>
        <v>0</v>
      </c>
      <c r="E53" s="513">
        <f t="shared" si="2"/>
        <v>0</v>
      </c>
      <c r="F53" s="513">
        <f t="shared" si="3"/>
        <v>0</v>
      </c>
      <c r="G53" s="513">
        <f t="shared" si="4"/>
        <v>0</v>
      </c>
    </row>
    <row r="54" spans="1:7">
      <c r="A54" s="263">
        <f>'3) Receita de Vendas'!A41</f>
        <v>0</v>
      </c>
      <c r="B54" s="512">
        <f>'3) Receita de Vendas'!B41</f>
        <v>0</v>
      </c>
      <c r="C54" s="513">
        <f t="shared" si="0"/>
        <v>0</v>
      </c>
      <c r="D54" s="513">
        <f t="shared" si="1"/>
        <v>0</v>
      </c>
      <c r="E54" s="513">
        <f t="shared" si="2"/>
        <v>0</v>
      </c>
      <c r="F54" s="513">
        <f t="shared" si="3"/>
        <v>0</v>
      </c>
      <c r="G54" s="513">
        <f t="shared" si="4"/>
        <v>0</v>
      </c>
    </row>
    <row r="55" spans="1:7">
      <c r="A55" s="263">
        <f>'3) Receita de Vendas'!A42</f>
        <v>0</v>
      </c>
      <c r="B55" s="512">
        <f>'3) Receita de Vendas'!B42</f>
        <v>0</v>
      </c>
      <c r="C55" s="513">
        <f t="shared" si="0"/>
        <v>0</v>
      </c>
      <c r="D55" s="513">
        <f t="shared" si="1"/>
        <v>0</v>
      </c>
      <c r="E55" s="513">
        <f t="shared" si="2"/>
        <v>0</v>
      </c>
      <c r="F55" s="513">
        <f t="shared" si="3"/>
        <v>0</v>
      </c>
      <c r="G55" s="513">
        <f t="shared" si="4"/>
        <v>0</v>
      </c>
    </row>
    <row r="56" spans="1:7">
      <c r="A56" s="263">
        <f>'3) Receita de Vendas'!A43</f>
        <v>0</v>
      </c>
      <c r="B56" s="512">
        <f>'3) Receita de Vendas'!B43</f>
        <v>0</v>
      </c>
      <c r="C56" s="513">
        <f t="shared" si="0"/>
        <v>0</v>
      </c>
      <c r="D56" s="513">
        <f t="shared" si="1"/>
        <v>0</v>
      </c>
      <c r="E56" s="513">
        <f t="shared" si="2"/>
        <v>0</v>
      </c>
      <c r="F56" s="513">
        <f t="shared" si="3"/>
        <v>0</v>
      </c>
      <c r="G56" s="513">
        <f t="shared" si="4"/>
        <v>0</v>
      </c>
    </row>
    <row r="57" spans="1:7">
      <c r="A57" s="263">
        <f>'3) Receita de Vendas'!A44</f>
        <v>0</v>
      </c>
      <c r="B57" s="512">
        <f>'3) Receita de Vendas'!B44</f>
        <v>0</v>
      </c>
      <c r="C57" s="513">
        <f t="shared" si="0"/>
        <v>0</v>
      </c>
      <c r="D57" s="513">
        <f t="shared" si="1"/>
        <v>0</v>
      </c>
      <c r="E57" s="513">
        <f t="shared" si="2"/>
        <v>0</v>
      </c>
      <c r="F57" s="513">
        <f t="shared" si="3"/>
        <v>0</v>
      </c>
      <c r="G57" s="513">
        <f t="shared" si="4"/>
        <v>0</v>
      </c>
    </row>
    <row r="58" spans="1:7">
      <c r="A58" s="263">
        <f>'3) Receita de Vendas'!A45</f>
        <v>0</v>
      </c>
      <c r="B58" s="512">
        <f>'3) Receita de Vendas'!B45</f>
        <v>0</v>
      </c>
      <c r="C58" s="513">
        <f t="shared" si="0"/>
        <v>0</v>
      </c>
      <c r="D58" s="513">
        <f t="shared" si="1"/>
        <v>0</v>
      </c>
      <c r="E58" s="513">
        <f t="shared" si="2"/>
        <v>0</v>
      </c>
      <c r="F58" s="513">
        <f t="shared" si="3"/>
        <v>0</v>
      </c>
      <c r="G58" s="513">
        <f t="shared" si="4"/>
        <v>0</v>
      </c>
    </row>
    <row r="59" spans="1:7">
      <c r="A59" s="263">
        <f>'3) Receita de Vendas'!A46</f>
        <v>0</v>
      </c>
      <c r="B59" s="512">
        <f>'3) Receita de Vendas'!B46</f>
        <v>0</v>
      </c>
      <c r="C59" s="513">
        <f t="shared" si="0"/>
        <v>0</v>
      </c>
      <c r="D59" s="513">
        <f t="shared" si="1"/>
        <v>0</v>
      </c>
      <c r="E59" s="513">
        <f t="shared" si="2"/>
        <v>0</v>
      </c>
      <c r="F59" s="513">
        <f t="shared" si="3"/>
        <v>0</v>
      </c>
      <c r="G59" s="513">
        <f t="shared" si="4"/>
        <v>0</v>
      </c>
    </row>
    <row r="60" spans="1:7">
      <c r="A60" s="263">
        <f>'3) Receita de Vendas'!A47</f>
        <v>0</v>
      </c>
      <c r="B60" s="512">
        <f>'3) Receita de Vendas'!B47</f>
        <v>0</v>
      </c>
      <c r="C60" s="513">
        <f t="shared" si="0"/>
        <v>0</v>
      </c>
      <c r="D60" s="513">
        <f t="shared" si="1"/>
        <v>0</v>
      </c>
      <c r="E60" s="513">
        <f t="shared" si="2"/>
        <v>0</v>
      </c>
      <c r="F60" s="513">
        <f t="shared" si="3"/>
        <v>0</v>
      </c>
      <c r="G60" s="513">
        <f t="shared" si="4"/>
        <v>0</v>
      </c>
    </row>
    <row r="61" spans="1:7">
      <c r="A61" s="263">
        <f>'3) Receita de Vendas'!A48</f>
        <v>0</v>
      </c>
      <c r="B61" s="512">
        <f>'3) Receita de Vendas'!B48</f>
        <v>0</v>
      </c>
      <c r="C61" s="513">
        <f t="shared" si="0"/>
        <v>0</v>
      </c>
      <c r="D61" s="513">
        <f t="shared" si="1"/>
        <v>0</v>
      </c>
      <c r="E61" s="513">
        <f t="shared" si="2"/>
        <v>0</v>
      </c>
      <c r="F61" s="513">
        <f t="shared" si="3"/>
        <v>0</v>
      </c>
      <c r="G61" s="513">
        <f t="shared" si="4"/>
        <v>0</v>
      </c>
    </row>
    <row r="62" spans="1:7">
      <c r="A62" s="263">
        <f>'3) Receita de Vendas'!A49</f>
        <v>0</v>
      </c>
      <c r="B62" s="512">
        <f>'3) Receita de Vendas'!B49</f>
        <v>0</v>
      </c>
      <c r="C62" s="513">
        <f t="shared" si="0"/>
        <v>0</v>
      </c>
      <c r="D62" s="513">
        <f t="shared" si="1"/>
        <v>0</v>
      </c>
      <c r="E62" s="513">
        <f t="shared" si="2"/>
        <v>0</v>
      </c>
      <c r="F62" s="513">
        <f t="shared" si="3"/>
        <v>0</v>
      </c>
      <c r="G62" s="513">
        <f t="shared" si="4"/>
        <v>0</v>
      </c>
    </row>
    <row r="63" spans="1:7">
      <c r="A63" s="263">
        <f>'3) Receita de Vendas'!A50</f>
        <v>0</v>
      </c>
      <c r="B63" s="512">
        <f>'3) Receita de Vendas'!B50</f>
        <v>0</v>
      </c>
      <c r="C63" s="513">
        <f t="shared" si="0"/>
        <v>0</v>
      </c>
      <c r="D63" s="513">
        <f t="shared" si="1"/>
        <v>0</v>
      </c>
      <c r="E63" s="513">
        <f t="shared" si="2"/>
        <v>0</v>
      </c>
      <c r="F63" s="513">
        <f t="shared" si="3"/>
        <v>0</v>
      </c>
      <c r="G63" s="513">
        <f t="shared" si="4"/>
        <v>0</v>
      </c>
    </row>
    <row r="64" spans="1:7">
      <c r="A64" s="263">
        <f>'3) Receita de Vendas'!A51</f>
        <v>0</v>
      </c>
      <c r="B64" s="512">
        <f>'3) Receita de Vendas'!B51</f>
        <v>0</v>
      </c>
      <c r="C64" s="513">
        <f t="shared" si="0"/>
        <v>0</v>
      </c>
      <c r="D64" s="513">
        <f t="shared" si="1"/>
        <v>0</v>
      </c>
      <c r="E64" s="513">
        <f t="shared" si="2"/>
        <v>0</v>
      </c>
      <c r="F64" s="513">
        <f t="shared" si="3"/>
        <v>0</v>
      </c>
      <c r="G64" s="513">
        <f t="shared" si="4"/>
        <v>0</v>
      </c>
    </row>
    <row r="65" spans="1:7">
      <c r="A65" s="263">
        <f>'3) Receita de Vendas'!A52</f>
        <v>0</v>
      </c>
      <c r="B65" s="512">
        <f>'3) Receita de Vendas'!B52</f>
        <v>0</v>
      </c>
      <c r="C65" s="513">
        <f t="shared" si="0"/>
        <v>0</v>
      </c>
      <c r="D65" s="513">
        <f t="shared" si="1"/>
        <v>0</v>
      </c>
      <c r="E65" s="513">
        <f t="shared" si="2"/>
        <v>0</v>
      </c>
      <c r="F65" s="513">
        <f t="shared" si="3"/>
        <v>0</v>
      </c>
      <c r="G65" s="513">
        <f t="shared" si="4"/>
        <v>0</v>
      </c>
    </row>
    <row r="66" spans="1:7">
      <c r="A66" s="263">
        <f>'3) Receita de Vendas'!A53</f>
        <v>0</v>
      </c>
      <c r="B66" s="512">
        <f>'3) Receita de Vendas'!B53</f>
        <v>0</v>
      </c>
      <c r="C66" s="513">
        <f t="shared" si="0"/>
        <v>0</v>
      </c>
      <c r="D66" s="513">
        <f t="shared" si="1"/>
        <v>0</v>
      </c>
      <c r="E66" s="513">
        <f t="shared" si="2"/>
        <v>0</v>
      </c>
      <c r="F66" s="513">
        <f t="shared" si="3"/>
        <v>0</v>
      </c>
      <c r="G66" s="513">
        <f t="shared" si="4"/>
        <v>0</v>
      </c>
    </row>
    <row r="67" spans="1:7">
      <c r="A67" s="263">
        <f>'3) Receita de Vendas'!A54</f>
        <v>0</v>
      </c>
      <c r="B67" s="512">
        <f>'3) Receita de Vendas'!B54</f>
        <v>0</v>
      </c>
      <c r="C67" s="513">
        <f t="shared" si="0"/>
        <v>0</v>
      </c>
      <c r="D67" s="513">
        <f t="shared" si="1"/>
        <v>0</v>
      </c>
      <c r="E67" s="513">
        <f t="shared" si="2"/>
        <v>0</v>
      </c>
      <c r="F67" s="513">
        <f t="shared" si="3"/>
        <v>0</v>
      </c>
      <c r="G67" s="513">
        <f t="shared" si="4"/>
        <v>0</v>
      </c>
    </row>
    <row r="68" spans="1:7">
      <c r="A68" s="263">
        <f>'3) Receita de Vendas'!A55</f>
        <v>0</v>
      </c>
      <c r="B68" s="512">
        <f>'3) Receita de Vendas'!B55</f>
        <v>0</v>
      </c>
      <c r="C68" s="513">
        <f t="shared" si="0"/>
        <v>0</v>
      </c>
      <c r="D68" s="513">
        <f t="shared" si="1"/>
        <v>0</v>
      </c>
      <c r="E68" s="513">
        <f t="shared" si="2"/>
        <v>0</v>
      </c>
      <c r="F68" s="513">
        <f t="shared" si="3"/>
        <v>0</v>
      </c>
      <c r="G68" s="513">
        <f t="shared" si="4"/>
        <v>0</v>
      </c>
    </row>
    <row r="69" spans="1:7">
      <c r="A69" s="263">
        <f>'3) Receita de Vendas'!A56</f>
        <v>0</v>
      </c>
      <c r="B69" s="512">
        <f>'3) Receita de Vendas'!B56</f>
        <v>0</v>
      </c>
      <c r="C69" s="513">
        <f t="shared" si="0"/>
        <v>0</v>
      </c>
      <c r="D69" s="513">
        <f t="shared" si="1"/>
        <v>0</v>
      </c>
      <c r="E69" s="513">
        <f t="shared" si="2"/>
        <v>0</v>
      </c>
      <c r="F69" s="513">
        <f t="shared" si="3"/>
        <v>0</v>
      </c>
      <c r="G69" s="513">
        <f t="shared" si="4"/>
        <v>0</v>
      </c>
    </row>
    <row r="70" spans="1:7">
      <c r="A70" s="263">
        <f>'3) Receita de Vendas'!A57</f>
        <v>0</v>
      </c>
      <c r="B70" s="512">
        <f>'3) Receita de Vendas'!B57</f>
        <v>0</v>
      </c>
      <c r="C70" s="513">
        <f t="shared" si="0"/>
        <v>0</v>
      </c>
      <c r="D70" s="513">
        <f t="shared" si="1"/>
        <v>0</v>
      </c>
      <c r="E70" s="513">
        <f t="shared" si="2"/>
        <v>0</v>
      </c>
      <c r="F70" s="513">
        <f t="shared" si="3"/>
        <v>0</v>
      </c>
      <c r="G70" s="513">
        <f t="shared" si="4"/>
        <v>0</v>
      </c>
    </row>
    <row r="71" spans="1:7">
      <c r="A71" s="263">
        <f>'3) Receita de Vendas'!A58</f>
        <v>0</v>
      </c>
      <c r="B71" s="512">
        <f>'3) Receita de Vendas'!B58</f>
        <v>0</v>
      </c>
      <c r="C71" s="513">
        <f t="shared" si="0"/>
        <v>0</v>
      </c>
      <c r="D71" s="513">
        <f t="shared" si="1"/>
        <v>0</v>
      </c>
      <c r="E71" s="513">
        <f t="shared" si="2"/>
        <v>0</v>
      </c>
      <c r="F71" s="513">
        <f t="shared" si="3"/>
        <v>0</v>
      </c>
      <c r="G71" s="513">
        <f t="shared" si="4"/>
        <v>0</v>
      </c>
    </row>
    <row r="72" spans="1:7">
      <c r="A72" s="263">
        <f>'3) Receita de Vendas'!A59</f>
        <v>0</v>
      </c>
      <c r="B72" s="512">
        <f>'3) Receita de Vendas'!B59</f>
        <v>0</v>
      </c>
      <c r="C72" s="513">
        <f t="shared" si="0"/>
        <v>0</v>
      </c>
      <c r="D72" s="513">
        <f t="shared" si="1"/>
        <v>0</v>
      </c>
      <c r="E72" s="513">
        <f t="shared" si="2"/>
        <v>0</v>
      </c>
      <c r="F72" s="513">
        <f t="shared" si="3"/>
        <v>0</v>
      </c>
      <c r="G72" s="513">
        <f t="shared" si="4"/>
        <v>0</v>
      </c>
    </row>
    <row r="73" spans="1:7">
      <c r="A73" s="263">
        <f>'3) Receita de Vendas'!A60</f>
        <v>0</v>
      </c>
      <c r="B73" s="512">
        <f>'3) Receita de Vendas'!B60</f>
        <v>0</v>
      </c>
      <c r="C73" s="513">
        <f t="shared" si="0"/>
        <v>0</v>
      </c>
      <c r="D73" s="513">
        <f t="shared" si="1"/>
        <v>0</v>
      </c>
      <c r="E73" s="513">
        <f t="shared" si="2"/>
        <v>0</v>
      </c>
      <c r="F73" s="513">
        <f t="shared" si="3"/>
        <v>0</v>
      </c>
      <c r="G73" s="513">
        <f t="shared" si="4"/>
        <v>0</v>
      </c>
    </row>
    <row r="74" spans="1:7">
      <c r="A74" s="263">
        <f>'3) Receita de Vendas'!A61</f>
        <v>0</v>
      </c>
      <c r="B74" s="512">
        <f>'3) Receita de Vendas'!B61</f>
        <v>0</v>
      </c>
      <c r="C74" s="513">
        <f t="shared" si="0"/>
        <v>0</v>
      </c>
      <c r="D74" s="513">
        <f t="shared" si="1"/>
        <v>0</v>
      </c>
      <c r="E74" s="513">
        <f t="shared" si="2"/>
        <v>0</v>
      </c>
      <c r="F74" s="513">
        <f t="shared" si="3"/>
        <v>0</v>
      </c>
      <c r="G74" s="513">
        <f t="shared" si="4"/>
        <v>0</v>
      </c>
    </row>
    <row r="75" spans="1:7">
      <c r="A75" s="263">
        <f>'3) Receita de Vendas'!A62</f>
        <v>0</v>
      </c>
      <c r="B75" s="512">
        <f>'3) Receita de Vendas'!B62</f>
        <v>0</v>
      </c>
      <c r="C75" s="513">
        <f t="shared" si="0"/>
        <v>0</v>
      </c>
      <c r="D75" s="513">
        <f t="shared" si="1"/>
        <v>0</v>
      </c>
      <c r="E75" s="513">
        <f t="shared" si="2"/>
        <v>0</v>
      </c>
      <c r="F75" s="513">
        <f t="shared" si="3"/>
        <v>0</v>
      </c>
      <c r="G75" s="513">
        <f t="shared" si="4"/>
        <v>0</v>
      </c>
    </row>
    <row r="76" spans="1:7">
      <c r="A76" s="263">
        <f>'3) Receita de Vendas'!A63</f>
        <v>0</v>
      </c>
      <c r="B76" s="512">
        <f>'3) Receita de Vendas'!B63</f>
        <v>0</v>
      </c>
      <c r="C76" s="513">
        <f t="shared" si="0"/>
        <v>0</v>
      </c>
      <c r="D76" s="513">
        <f t="shared" si="1"/>
        <v>0</v>
      </c>
      <c r="E76" s="513">
        <f t="shared" si="2"/>
        <v>0</v>
      </c>
      <c r="F76" s="513">
        <f t="shared" si="3"/>
        <v>0</v>
      </c>
      <c r="G76" s="513">
        <f t="shared" si="4"/>
        <v>0</v>
      </c>
    </row>
    <row r="77" spans="1:7">
      <c r="A77" s="263">
        <f>'3) Receita de Vendas'!A64</f>
        <v>0</v>
      </c>
      <c r="B77" s="512">
        <f>'3) Receita de Vendas'!B64</f>
        <v>0</v>
      </c>
      <c r="C77" s="513">
        <f t="shared" si="0"/>
        <v>0</v>
      </c>
      <c r="D77" s="513">
        <f t="shared" si="1"/>
        <v>0</v>
      </c>
      <c r="E77" s="513">
        <f t="shared" si="2"/>
        <v>0</v>
      </c>
      <c r="F77" s="513">
        <f t="shared" si="3"/>
        <v>0</v>
      </c>
      <c r="G77" s="513">
        <f t="shared" si="4"/>
        <v>0</v>
      </c>
    </row>
    <row r="78" spans="1:7">
      <c r="A78" s="263">
        <f>'3) Receita de Vendas'!A65</f>
        <v>0</v>
      </c>
      <c r="B78" s="512">
        <f>'3) Receita de Vendas'!B65</f>
        <v>0</v>
      </c>
      <c r="C78" s="513">
        <f t="shared" si="0"/>
        <v>0</v>
      </c>
      <c r="D78" s="513">
        <f t="shared" si="1"/>
        <v>0</v>
      </c>
      <c r="E78" s="513">
        <f t="shared" si="2"/>
        <v>0</v>
      </c>
      <c r="F78" s="513">
        <f t="shared" si="3"/>
        <v>0</v>
      </c>
      <c r="G78" s="513">
        <f t="shared" si="4"/>
        <v>0</v>
      </c>
    </row>
    <row r="79" spans="1:7">
      <c r="A79" s="263">
        <f>'3) Receita de Vendas'!A66</f>
        <v>0</v>
      </c>
      <c r="B79" s="512">
        <f>'3) Receita de Vendas'!B66</f>
        <v>0</v>
      </c>
      <c r="C79" s="513">
        <f t="shared" si="0"/>
        <v>0</v>
      </c>
      <c r="D79" s="513">
        <f t="shared" si="1"/>
        <v>0</v>
      </c>
      <c r="E79" s="513">
        <f t="shared" si="2"/>
        <v>0</v>
      </c>
      <c r="F79" s="513">
        <f t="shared" si="3"/>
        <v>0</v>
      </c>
      <c r="G79" s="513">
        <f t="shared" si="4"/>
        <v>0</v>
      </c>
    </row>
    <row r="80" spans="1:7">
      <c r="A80" s="263">
        <f>'3) Receita de Vendas'!A67</f>
        <v>0</v>
      </c>
      <c r="B80" s="512">
        <f>'3) Receita de Vendas'!B67</f>
        <v>0</v>
      </c>
      <c r="C80" s="513">
        <f t="shared" si="0"/>
        <v>0</v>
      </c>
      <c r="D80" s="513">
        <f t="shared" si="1"/>
        <v>0</v>
      </c>
      <c r="E80" s="513">
        <f t="shared" si="2"/>
        <v>0</v>
      </c>
      <c r="F80" s="513">
        <f t="shared" si="3"/>
        <v>0</v>
      </c>
      <c r="G80" s="513">
        <f t="shared" si="4"/>
        <v>0</v>
      </c>
    </row>
    <row r="81" spans="1:52">
      <c r="A81" s="263">
        <f>'3) Receita de Vendas'!A68</f>
        <v>0</v>
      </c>
      <c r="B81" s="512">
        <f>'3) Receita de Vendas'!B68</f>
        <v>0</v>
      </c>
      <c r="C81" s="513">
        <f t="shared" si="0"/>
        <v>0</v>
      </c>
      <c r="D81" s="513">
        <f t="shared" si="1"/>
        <v>0</v>
      </c>
      <c r="E81" s="513">
        <f t="shared" si="2"/>
        <v>0</v>
      </c>
      <c r="F81" s="513">
        <f t="shared" si="3"/>
        <v>0</v>
      </c>
      <c r="G81" s="513">
        <f t="shared" si="4"/>
        <v>0</v>
      </c>
    </row>
    <row r="82" spans="1:52">
      <c r="A82" s="263">
        <f>'3) Receita de Vendas'!A69</f>
        <v>0</v>
      </c>
      <c r="B82" s="512">
        <f>'3) Receita de Vendas'!B69</f>
        <v>0</v>
      </c>
      <c r="C82" s="513">
        <f t="shared" si="0"/>
        <v>0</v>
      </c>
      <c r="D82" s="513">
        <f t="shared" si="1"/>
        <v>0</v>
      </c>
      <c r="E82" s="513">
        <f t="shared" si="2"/>
        <v>0</v>
      </c>
      <c r="F82" s="513">
        <f t="shared" si="3"/>
        <v>0</v>
      </c>
      <c r="G82" s="513">
        <f t="shared" si="4"/>
        <v>0</v>
      </c>
    </row>
    <row r="83" spans="1:52">
      <c r="A83" s="263">
        <f>'3) Receita de Vendas'!A70</f>
        <v>0</v>
      </c>
      <c r="B83" s="512">
        <f>'3) Receita de Vendas'!B70</f>
        <v>0</v>
      </c>
      <c r="C83" s="513">
        <f t="shared" si="0"/>
        <v>0</v>
      </c>
      <c r="D83" s="513">
        <f t="shared" si="1"/>
        <v>0</v>
      </c>
      <c r="E83" s="513">
        <f t="shared" si="2"/>
        <v>0</v>
      </c>
      <c r="F83" s="513">
        <f t="shared" si="3"/>
        <v>0</v>
      </c>
      <c r="G83" s="513">
        <f t="shared" si="4"/>
        <v>0</v>
      </c>
    </row>
    <row r="85" spans="1:52">
      <c r="A85" s="16" t="s">
        <v>381</v>
      </c>
    </row>
    <row r="86" spans="1:52">
      <c r="A86" s="16"/>
    </row>
    <row r="87" spans="1:52" s="146" customFormat="1" ht="12.75" customHeight="1">
      <c r="A87" s="702" t="s">
        <v>382</v>
      </c>
      <c r="B87" s="702"/>
      <c r="C87" s="702"/>
      <c r="D87" s="702"/>
      <c r="E87" s="702"/>
      <c r="F87" s="255"/>
      <c r="G87" s="255"/>
    </row>
    <row r="88" spans="1:52" s="146" customFormat="1">
      <c r="A88" s="702"/>
      <c r="B88" s="702"/>
      <c r="C88" s="702"/>
      <c r="D88" s="702"/>
      <c r="E88" s="702"/>
      <c r="F88" s="255"/>
      <c r="G88" s="255"/>
    </row>
    <row r="89" spans="1:52" s="146" customFormat="1">
      <c r="A89" s="702"/>
      <c r="B89" s="702"/>
      <c r="C89" s="702"/>
      <c r="D89" s="702"/>
      <c r="E89" s="702"/>
      <c r="F89" s="255"/>
      <c r="G89" s="255"/>
    </row>
    <row r="90" spans="1:52" s="146" customFormat="1" ht="12.75" customHeight="1">
      <c r="A90" s="719"/>
      <c r="B90" s="719"/>
      <c r="C90" s="719"/>
      <c r="D90" s="719"/>
      <c r="E90" s="719"/>
      <c r="F90" s="255"/>
      <c r="G90" s="255"/>
    </row>
    <row r="91" spans="1:52" s="146" customFormat="1" ht="12.75" customHeight="1">
      <c r="A91" s="702" t="s">
        <v>383</v>
      </c>
      <c r="B91" s="702"/>
      <c r="C91" s="702"/>
      <c r="D91" s="702"/>
      <c r="E91" s="702"/>
      <c r="F91" s="255"/>
      <c r="G91" s="255"/>
    </row>
    <row r="92" spans="1:52" s="146" customFormat="1" ht="12.75" customHeight="1">
      <c r="A92" s="702"/>
      <c r="B92" s="702"/>
      <c r="C92" s="702"/>
      <c r="D92" s="702"/>
      <c r="E92" s="702"/>
      <c r="F92" s="255"/>
      <c r="G92" s="255"/>
    </row>
    <row r="93" spans="1:52">
      <c r="A93" s="712" t="s">
        <v>384</v>
      </c>
      <c r="B93" s="712"/>
      <c r="C93" s="712"/>
      <c r="D93" s="712"/>
      <c r="E93" s="712"/>
    </row>
    <row r="95" spans="1:52" ht="23.25">
      <c r="A95" s="379" t="s">
        <v>385</v>
      </c>
      <c r="B95" s="158"/>
      <c r="C95" s="264" t="s">
        <v>386</v>
      </c>
      <c r="D95" s="265"/>
      <c r="E95" s="265"/>
      <c r="F95" s="265"/>
      <c r="G95" s="265"/>
      <c r="H95" s="265"/>
      <c r="I95" s="265"/>
      <c r="J95" s="266"/>
    </row>
    <row r="96" spans="1:52" ht="26.25" customHeight="1">
      <c r="A96" s="261" t="s">
        <v>380</v>
      </c>
      <c r="B96" s="261" t="s">
        <v>387</v>
      </c>
      <c r="C96" s="388" t="s">
        <v>388</v>
      </c>
      <c r="D96" s="388" t="s">
        <v>389</v>
      </c>
      <c r="E96" s="295" t="s">
        <v>390</v>
      </c>
      <c r="F96" s="295" t="s">
        <v>391</v>
      </c>
      <c r="G96" s="295" t="s">
        <v>392</v>
      </c>
      <c r="H96" s="295" t="s">
        <v>393</v>
      </c>
      <c r="I96" s="295" t="s">
        <v>394</v>
      </c>
      <c r="J96" s="295" t="s">
        <v>395</v>
      </c>
      <c r="K96" s="295" t="s">
        <v>396</v>
      </c>
      <c r="L96" s="295" t="s">
        <v>397</v>
      </c>
      <c r="M96" s="295" t="s">
        <v>398</v>
      </c>
      <c r="N96" s="295" t="s">
        <v>399</v>
      </c>
      <c r="O96" s="295" t="s">
        <v>400</v>
      </c>
      <c r="P96" s="295" t="s">
        <v>401</v>
      </c>
      <c r="Q96" s="295" t="s">
        <v>402</v>
      </c>
      <c r="R96" s="295" t="s">
        <v>403</v>
      </c>
      <c r="S96" s="295" t="s">
        <v>404</v>
      </c>
      <c r="T96" s="295" t="s">
        <v>405</v>
      </c>
      <c r="U96" s="295" t="s">
        <v>406</v>
      </c>
      <c r="V96" s="295" t="s">
        <v>407</v>
      </c>
      <c r="W96" s="295" t="s">
        <v>408</v>
      </c>
      <c r="X96" s="295" t="s">
        <v>409</v>
      </c>
      <c r="Y96" s="295" t="s">
        <v>410</v>
      </c>
      <c r="Z96" s="295" t="s">
        <v>411</v>
      </c>
      <c r="AA96" s="295" t="s">
        <v>412</v>
      </c>
      <c r="AB96" s="295" t="s">
        <v>413</v>
      </c>
      <c r="AC96" s="295" t="s">
        <v>414</v>
      </c>
      <c r="AD96" s="295" t="s">
        <v>415</v>
      </c>
      <c r="AE96" s="295" t="s">
        <v>416</v>
      </c>
      <c r="AF96" s="295" t="s">
        <v>417</v>
      </c>
      <c r="AG96" s="295" t="s">
        <v>418</v>
      </c>
      <c r="AH96" s="295" t="s">
        <v>419</v>
      </c>
      <c r="AI96" s="295" t="s">
        <v>420</v>
      </c>
      <c r="AJ96" s="295" t="s">
        <v>421</v>
      </c>
      <c r="AK96" s="295" t="s">
        <v>422</v>
      </c>
      <c r="AL96" s="295" t="s">
        <v>423</v>
      </c>
      <c r="AM96" s="295" t="s">
        <v>424</v>
      </c>
      <c r="AN96" s="295" t="s">
        <v>425</v>
      </c>
      <c r="AO96" s="295" t="s">
        <v>426</v>
      </c>
      <c r="AP96" s="295" t="s">
        <v>427</v>
      </c>
      <c r="AQ96" s="295" t="s">
        <v>428</v>
      </c>
      <c r="AR96" s="295" t="s">
        <v>429</v>
      </c>
      <c r="AS96" s="295" t="s">
        <v>430</v>
      </c>
      <c r="AT96" s="295" t="s">
        <v>431</v>
      </c>
      <c r="AU96" s="295" t="s">
        <v>432</v>
      </c>
      <c r="AV96" s="295" t="s">
        <v>433</v>
      </c>
      <c r="AW96" s="295" t="s">
        <v>434</v>
      </c>
      <c r="AX96" s="295" t="s">
        <v>435</v>
      </c>
      <c r="AY96" s="295" t="s">
        <v>436</v>
      </c>
      <c r="AZ96" s="295" t="s">
        <v>437</v>
      </c>
    </row>
    <row r="97" spans="1:52">
      <c r="A97" s="263">
        <f>A32</f>
        <v>0</v>
      </c>
      <c r="B97" s="513">
        <f t="shared" ref="B97:B148" si="5">SUM(C97:AZ97)</f>
        <v>0</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row>
    <row r="98" spans="1:52">
      <c r="A98" s="263">
        <f t="shared" ref="A98:A148" si="6">A33</f>
        <v>0</v>
      </c>
      <c r="B98" s="513">
        <f t="shared" si="5"/>
        <v>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7"/>
      <c r="AZ98" s="127"/>
    </row>
    <row r="99" spans="1:52">
      <c r="A99" s="263">
        <f t="shared" si="6"/>
        <v>0</v>
      </c>
      <c r="B99" s="513">
        <f t="shared" si="5"/>
        <v>0</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row>
    <row r="100" spans="1:52">
      <c r="A100" s="263">
        <f t="shared" si="6"/>
        <v>0</v>
      </c>
      <c r="B100" s="513">
        <f t="shared" si="5"/>
        <v>0</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row>
    <row r="101" spans="1:52">
      <c r="A101" s="263">
        <f t="shared" si="6"/>
        <v>0</v>
      </c>
      <c r="B101" s="513">
        <f t="shared" si="5"/>
        <v>0</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row>
    <row r="102" spans="1:52">
      <c r="A102" s="263">
        <f t="shared" si="6"/>
        <v>0</v>
      </c>
      <c r="B102" s="513">
        <f t="shared" si="5"/>
        <v>0</v>
      </c>
      <c r="C102" s="444"/>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row>
    <row r="103" spans="1:52">
      <c r="A103" s="263">
        <f>A38</f>
        <v>0</v>
      </c>
      <c r="B103" s="513">
        <f t="shared" si="5"/>
        <v>0</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row>
    <row r="104" spans="1:52">
      <c r="A104" s="263">
        <f t="shared" si="6"/>
        <v>0</v>
      </c>
      <c r="B104" s="513">
        <f t="shared" si="5"/>
        <v>0</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row>
    <row r="105" spans="1:52">
      <c r="A105" s="263">
        <f t="shared" si="6"/>
        <v>0</v>
      </c>
      <c r="B105" s="513">
        <f t="shared" si="5"/>
        <v>0</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row>
    <row r="106" spans="1:52">
      <c r="A106" s="263">
        <f t="shared" si="6"/>
        <v>0</v>
      </c>
      <c r="B106" s="513">
        <f t="shared" si="5"/>
        <v>0</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row>
    <row r="107" spans="1:52">
      <c r="A107" s="263">
        <f t="shared" si="6"/>
        <v>0</v>
      </c>
      <c r="B107" s="513">
        <f t="shared" si="5"/>
        <v>0</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row>
    <row r="108" spans="1:52">
      <c r="A108" s="263">
        <f t="shared" si="6"/>
        <v>0</v>
      </c>
      <c r="B108" s="513">
        <f t="shared" si="5"/>
        <v>0</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row>
    <row r="109" spans="1:52">
      <c r="A109" s="263">
        <f t="shared" si="6"/>
        <v>0</v>
      </c>
      <c r="B109" s="513">
        <f t="shared" si="5"/>
        <v>0</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row>
    <row r="110" spans="1:52">
      <c r="A110" s="263">
        <f t="shared" si="6"/>
        <v>0</v>
      </c>
      <c r="B110" s="513">
        <f t="shared" si="5"/>
        <v>0</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row>
    <row r="111" spans="1:52">
      <c r="A111" s="263">
        <f t="shared" si="6"/>
        <v>0</v>
      </c>
      <c r="B111" s="513">
        <f t="shared" si="5"/>
        <v>0</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row>
    <row r="112" spans="1:52">
      <c r="A112" s="263">
        <f t="shared" si="6"/>
        <v>0</v>
      </c>
      <c r="B112" s="513">
        <f t="shared" si="5"/>
        <v>0</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row>
    <row r="113" spans="1:52">
      <c r="A113" s="263">
        <f t="shared" si="6"/>
        <v>0</v>
      </c>
      <c r="B113" s="513">
        <f t="shared" si="5"/>
        <v>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127"/>
    </row>
    <row r="114" spans="1:52">
      <c r="A114" s="263">
        <f t="shared" si="6"/>
        <v>0</v>
      </c>
      <c r="B114" s="513">
        <f t="shared" si="5"/>
        <v>0</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row>
    <row r="115" spans="1:52">
      <c r="A115" s="263">
        <f t="shared" si="6"/>
        <v>0</v>
      </c>
      <c r="B115" s="513">
        <f t="shared" si="5"/>
        <v>0</v>
      </c>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127"/>
    </row>
    <row r="116" spans="1:52">
      <c r="A116" s="263">
        <f t="shared" si="6"/>
        <v>0</v>
      </c>
      <c r="B116" s="513">
        <f t="shared" si="5"/>
        <v>0</v>
      </c>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row>
    <row r="117" spans="1:52">
      <c r="A117" s="263">
        <f t="shared" si="6"/>
        <v>0</v>
      </c>
      <c r="B117" s="513">
        <f t="shared" si="5"/>
        <v>0</v>
      </c>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row>
    <row r="118" spans="1:52">
      <c r="A118" s="263">
        <f t="shared" si="6"/>
        <v>0</v>
      </c>
      <c r="B118" s="513">
        <f t="shared" si="5"/>
        <v>0</v>
      </c>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row>
    <row r="119" spans="1:52">
      <c r="A119" s="263">
        <f t="shared" si="6"/>
        <v>0</v>
      </c>
      <c r="B119" s="513">
        <f t="shared" si="5"/>
        <v>0</v>
      </c>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7"/>
      <c r="AY119" s="127"/>
      <c r="AZ119" s="127"/>
    </row>
    <row r="120" spans="1:52">
      <c r="A120" s="263">
        <f t="shared" si="6"/>
        <v>0</v>
      </c>
      <c r="B120" s="513">
        <f t="shared" si="5"/>
        <v>0</v>
      </c>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row>
    <row r="121" spans="1:52">
      <c r="A121" s="263">
        <f t="shared" si="6"/>
        <v>0</v>
      </c>
      <c r="B121" s="513">
        <f t="shared" si="5"/>
        <v>0</v>
      </c>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row>
    <row r="122" spans="1:52">
      <c r="A122" s="263">
        <f t="shared" si="6"/>
        <v>0</v>
      </c>
      <c r="B122" s="513">
        <f t="shared" si="5"/>
        <v>0</v>
      </c>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c r="AY122" s="127"/>
      <c r="AZ122" s="127"/>
    </row>
    <row r="123" spans="1:52">
      <c r="A123" s="263">
        <f t="shared" si="6"/>
        <v>0</v>
      </c>
      <c r="B123" s="513">
        <f t="shared" si="5"/>
        <v>0</v>
      </c>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7"/>
    </row>
    <row r="124" spans="1:52">
      <c r="A124" s="263">
        <f t="shared" si="6"/>
        <v>0</v>
      </c>
      <c r="B124" s="513">
        <f t="shared" si="5"/>
        <v>0</v>
      </c>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7"/>
    </row>
    <row r="125" spans="1:52">
      <c r="A125" s="263">
        <f t="shared" si="6"/>
        <v>0</v>
      </c>
      <c r="B125" s="513">
        <f t="shared" si="5"/>
        <v>0</v>
      </c>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row>
    <row r="126" spans="1:52">
      <c r="A126" s="263">
        <f t="shared" si="6"/>
        <v>0</v>
      </c>
      <c r="B126" s="513">
        <f t="shared" si="5"/>
        <v>0</v>
      </c>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row>
    <row r="127" spans="1:52">
      <c r="A127" s="263">
        <f t="shared" si="6"/>
        <v>0</v>
      </c>
      <c r="B127" s="513">
        <f t="shared" si="5"/>
        <v>0</v>
      </c>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c r="AU127" s="127"/>
      <c r="AV127" s="127"/>
      <c r="AW127" s="127"/>
      <c r="AX127" s="127"/>
      <c r="AY127" s="127"/>
      <c r="AZ127" s="127"/>
    </row>
    <row r="128" spans="1:52">
      <c r="A128" s="263">
        <f t="shared" si="6"/>
        <v>0</v>
      </c>
      <c r="B128" s="513">
        <f t="shared" si="5"/>
        <v>0</v>
      </c>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7"/>
    </row>
    <row r="129" spans="1:52">
      <c r="A129" s="263">
        <f t="shared" si="6"/>
        <v>0</v>
      </c>
      <c r="B129" s="513">
        <f t="shared" si="5"/>
        <v>0</v>
      </c>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27"/>
      <c r="AY129" s="127"/>
      <c r="AZ129" s="127"/>
    </row>
    <row r="130" spans="1:52">
      <c r="A130" s="263">
        <f t="shared" si="6"/>
        <v>0</v>
      </c>
      <c r="B130" s="513">
        <f t="shared" si="5"/>
        <v>0</v>
      </c>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c r="AI130" s="127"/>
      <c r="AJ130" s="127"/>
      <c r="AK130" s="127"/>
      <c r="AL130" s="127"/>
      <c r="AM130" s="127"/>
      <c r="AN130" s="127"/>
      <c r="AO130" s="127"/>
      <c r="AP130" s="127"/>
      <c r="AQ130" s="127"/>
      <c r="AR130" s="127"/>
      <c r="AS130" s="127"/>
      <c r="AT130" s="127"/>
      <c r="AU130" s="127"/>
      <c r="AV130" s="127"/>
      <c r="AW130" s="127"/>
      <c r="AX130" s="127"/>
      <c r="AY130" s="127"/>
      <c r="AZ130" s="127"/>
    </row>
    <row r="131" spans="1:52">
      <c r="A131" s="263">
        <f t="shared" si="6"/>
        <v>0</v>
      </c>
      <c r="B131" s="513">
        <f t="shared" si="5"/>
        <v>0</v>
      </c>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c r="AG131" s="127"/>
      <c r="AH131" s="127"/>
      <c r="AI131" s="127"/>
      <c r="AJ131" s="127"/>
      <c r="AK131" s="127"/>
      <c r="AL131" s="127"/>
      <c r="AM131" s="127"/>
      <c r="AN131" s="127"/>
      <c r="AO131" s="127"/>
      <c r="AP131" s="127"/>
      <c r="AQ131" s="127"/>
      <c r="AR131" s="127"/>
      <c r="AS131" s="127"/>
      <c r="AT131" s="127"/>
      <c r="AU131" s="127"/>
      <c r="AV131" s="127"/>
      <c r="AW131" s="127"/>
      <c r="AX131" s="127"/>
      <c r="AY131" s="127"/>
      <c r="AZ131" s="127"/>
    </row>
    <row r="132" spans="1:52">
      <c r="A132" s="263">
        <f t="shared" si="6"/>
        <v>0</v>
      </c>
      <c r="B132" s="513">
        <f t="shared" si="5"/>
        <v>0</v>
      </c>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7"/>
      <c r="AZ132" s="127"/>
    </row>
    <row r="133" spans="1:52">
      <c r="A133" s="263">
        <f t="shared" si="6"/>
        <v>0</v>
      </c>
      <c r="B133" s="513">
        <f t="shared" si="5"/>
        <v>0</v>
      </c>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c r="AT133" s="127"/>
      <c r="AU133" s="127"/>
      <c r="AV133" s="127"/>
      <c r="AW133" s="127"/>
      <c r="AX133" s="127"/>
      <c r="AY133" s="127"/>
      <c r="AZ133" s="127"/>
    </row>
    <row r="134" spans="1:52">
      <c r="A134" s="263">
        <f t="shared" si="6"/>
        <v>0</v>
      </c>
      <c r="B134" s="513">
        <f t="shared" si="5"/>
        <v>0</v>
      </c>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c r="AT134" s="127"/>
      <c r="AU134" s="127"/>
      <c r="AV134" s="127"/>
      <c r="AW134" s="127"/>
      <c r="AX134" s="127"/>
      <c r="AY134" s="127"/>
      <c r="AZ134" s="127"/>
    </row>
    <row r="135" spans="1:52">
      <c r="A135" s="263">
        <f t="shared" si="6"/>
        <v>0</v>
      </c>
      <c r="B135" s="513">
        <f t="shared" si="5"/>
        <v>0</v>
      </c>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c r="AT135" s="127"/>
      <c r="AU135" s="127"/>
      <c r="AV135" s="127"/>
      <c r="AW135" s="127"/>
      <c r="AX135" s="127"/>
      <c r="AY135" s="127"/>
      <c r="AZ135" s="127"/>
    </row>
    <row r="136" spans="1:52">
      <c r="A136" s="263">
        <f t="shared" si="6"/>
        <v>0</v>
      </c>
      <c r="B136" s="513">
        <f t="shared" si="5"/>
        <v>0</v>
      </c>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c r="AT136" s="127"/>
      <c r="AU136" s="127"/>
      <c r="AV136" s="127"/>
      <c r="AW136" s="127"/>
      <c r="AX136" s="127"/>
      <c r="AY136" s="127"/>
      <c r="AZ136" s="127"/>
    </row>
    <row r="137" spans="1:52">
      <c r="A137" s="263">
        <f t="shared" si="6"/>
        <v>0</v>
      </c>
      <c r="B137" s="513">
        <f t="shared" si="5"/>
        <v>0</v>
      </c>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c r="AG137" s="127"/>
      <c r="AH137" s="127"/>
      <c r="AI137" s="127"/>
      <c r="AJ137" s="127"/>
      <c r="AK137" s="127"/>
      <c r="AL137" s="127"/>
      <c r="AM137" s="127"/>
      <c r="AN137" s="127"/>
      <c r="AO137" s="127"/>
      <c r="AP137" s="127"/>
      <c r="AQ137" s="127"/>
      <c r="AR137" s="127"/>
      <c r="AS137" s="127"/>
      <c r="AT137" s="127"/>
      <c r="AU137" s="127"/>
      <c r="AV137" s="127"/>
      <c r="AW137" s="127"/>
      <c r="AX137" s="127"/>
      <c r="AY137" s="127"/>
      <c r="AZ137" s="127"/>
    </row>
    <row r="138" spans="1:52">
      <c r="A138" s="263">
        <f t="shared" si="6"/>
        <v>0</v>
      </c>
      <c r="B138" s="513">
        <f t="shared" si="5"/>
        <v>0</v>
      </c>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c r="AG138" s="127"/>
      <c r="AH138" s="127"/>
      <c r="AI138" s="127"/>
      <c r="AJ138" s="127"/>
      <c r="AK138" s="127"/>
      <c r="AL138" s="127"/>
      <c r="AM138" s="127"/>
      <c r="AN138" s="127"/>
      <c r="AO138" s="127"/>
      <c r="AP138" s="127"/>
      <c r="AQ138" s="127"/>
      <c r="AR138" s="127"/>
      <c r="AS138" s="127"/>
      <c r="AT138" s="127"/>
      <c r="AU138" s="127"/>
      <c r="AV138" s="127"/>
      <c r="AW138" s="127"/>
      <c r="AX138" s="127"/>
      <c r="AY138" s="127"/>
      <c r="AZ138" s="127"/>
    </row>
    <row r="139" spans="1:52">
      <c r="A139" s="263">
        <f t="shared" si="6"/>
        <v>0</v>
      </c>
      <c r="B139" s="513">
        <f t="shared" si="5"/>
        <v>0</v>
      </c>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c r="AU139" s="127"/>
      <c r="AV139" s="127"/>
      <c r="AW139" s="127"/>
      <c r="AX139" s="127"/>
      <c r="AY139" s="127"/>
      <c r="AZ139" s="127"/>
    </row>
    <row r="140" spans="1:52">
      <c r="A140" s="263">
        <f t="shared" si="6"/>
        <v>0</v>
      </c>
      <c r="B140" s="513">
        <f t="shared" si="5"/>
        <v>0</v>
      </c>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c r="AG140" s="127"/>
      <c r="AH140" s="127"/>
      <c r="AI140" s="127"/>
      <c r="AJ140" s="127"/>
      <c r="AK140" s="127"/>
      <c r="AL140" s="127"/>
      <c r="AM140" s="127"/>
      <c r="AN140" s="127"/>
      <c r="AO140" s="127"/>
      <c r="AP140" s="127"/>
      <c r="AQ140" s="127"/>
      <c r="AR140" s="127"/>
      <c r="AS140" s="127"/>
      <c r="AT140" s="127"/>
      <c r="AU140" s="127"/>
      <c r="AV140" s="127"/>
      <c r="AW140" s="127"/>
      <c r="AX140" s="127"/>
      <c r="AY140" s="127"/>
      <c r="AZ140" s="127"/>
    </row>
    <row r="141" spans="1:52">
      <c r="A141" s="263">
        <f t="shared" si="6"/>
        <v>0</v>
      </c>
      <c r="B141" s="513">
        <f t="shared" si="5"/>
        <v>0</v>
      </c>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7"/>
    </row>
    <row r="142" spans="1:52">
      <c r="A142" s="263">
        <f t="shared" si="6"/>
        <v>0</v>
      </c>
      <c r="B142" s="513">
        <f t="shared" si="5"/>
        <v>0</v>
      </c>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c r="AI142" s="127"/>
      <c r="AJ142" s="127"/>
      <c r="AK142" s="127"/>
      <c r="AL142" s="127"/>
      <c r="AM142" s="127"/>
      <c r="AN142" s="127"/>
      <c r="AO142" s="127"/>
      <c r="AP142" s="127"/>
      <c r="AQ142" s="127"/>
      <c r="AR142" s="127"/>
      <c r="AS142" s="127"/>
      <c r="AT142" s="127"/>
      <c r="AU142" s="127"/>
      <c r="AV142" s="127"/>
      <c r="AW142" s="127"/>
      <c r="AX142" s="127"/>
      <c r="AY142" s="127"/>
      <c r="AZ142" s="127"/>
    </row>
    <row r="143" spans="1:52">
      <c r="A143" s="263">
        <f t="shared" si="6"/>
        <v>0</v>
      </c>
      <c r="B143" s="513">
        <f t="shared" si="5"/>
        <v>0</v>
      </c>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c r="AU143" s="127"/>
      <c r="AV143" s="127"/>
      <c r="AW143" s="127"/>
      <c r="AX143" s="127"/>
      <c r="AY143" s="127"/>
      <c r="AZ143" s="127"/>
    </row>
    <row r="144" spans="1:52">
      <c r="A144" s="263">
        <f t="shared" si="6"/>
        <v>0</v>
      </c>
      <c r="B144" s="513">
        <f t="shared" si="5"/>
        <v>0</v>
      </c>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c r="AG144" s="127"/>
      <c r="AH144" s="127"/>
      <c r="AI144" s="127"/>
      <c r="AJ144" s="127"/>
      <c r="AK144" s="127"/>
      <c r="AL144" s="127"/>
      <c r="AM144" s="127"/>
      <c r="AN144" s="127"/>
      <c r="AO144" s="127"/>
      <c r="AP144" s="127"/>
      <c r="AQ144" s="127"/>
      <c r="AR144" s="127"/>
      <c r="AS144" s="127"/>
      <c r="AT144" s="127"/>
      <c r="AU144" s="127"/>
      <c r="AV144" s="127"/>
      <c r="AW144" s="127"/>
      <c r="AX144" s="127"/>
      <c r="AY144" s="127"/>
      <c r="AZ144" s="127"/>
    </row>
    <row r="145" spans="1:52">
      <c r="A145" s="263">
        <f t="shared" si="6"/>
        <v>0</v>
      </c>
      <c r="B145" s="513">
        <f t="shared" si="5"/>
        <v>0</v>
      </c>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c r="AI145" s="127"/>
      <c r="AJ145" s="127"/>
      <c r="AK145" s="127"/>
      <c r="AL145" s="127"/>
      <c r="AM145" s="127"/>
      <c r="AN145" s="127"/>
      <c r="AO145" s="127"/>
      <c r="AP145" s="127"/>
      <c r="AQ145" s="127"/>
      <c r="AR145" s="127"/>
      <c r="AS145" s="127"/>
      <c r="AT145" s="127"/>
      <c r="AU145" s="127"/>
      <c r="AV145" s="127"/>
      <c r="AW145" s="127"/>
      <c r="AX145" s="127"/>
      <c r="AY145" s="127"/>
      <c r="AZ145" s="127"/>
    </row>
    <row r="146" spans="1:52">
      <c r="A146" s="263">
        <f t="shared" si="6"/>
        <v>0</v>
      </c>
      <c r="B146" s="513">
        <f t="shared" si="5"/>
        <v>0</v>
      </c>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row>
    <row r="147" spans="1:52">
      <c r="A147" s="263">
        <f t="shared" si="6"/>
        <v>0</v>
      </c>
      <c r="B147" s="513">
        <f t="shared" si="5"/>
        <v>0</v>
      </c>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7"/>
    </row>
    <row r="148" spans="1:52">
      <c r="A148" s="263">
        <f t="shared" si="6"/>
        <v>0</v>
      </c>
      <c r="B148" s="513">
        <f t="shared" si="5"/>
        <v>0</v>
      </c>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7"/>
      <c r="AY148" s="127"/>
      <c r="AZ148" s="127"/>
    </row>
    <row r="150" spans="1:52" ht="23.25">
      <c r="A150" s="379" t="s">
        <v>438</v>
      </c>
      <c r="C150" s="713" t="s">
        <v>439</v>
      </c>
      <c r="D150" s="714"/>
      <c r="E150" s="714"/>
      <c r="F150" s="714"/>
      <c r="G150" s="715"/>
      <c r="H150" s="713" t="s">
        <v>440</v>
      </c>
      <c r="I150" s="714"/>
      <c r="J150" s="714"/>
      <c r="K150" s="714"/>
      <c r="L150" s="715"/>
    </row>
    <row r="151" spans="1:52">
      <c r="A151" s="421" t="s">
        <v>380</v>
      </c>
      <c r="B151" s="422" t="s">
        <v>103</v>
      </c>
      <c r="C151" s="422" t="s">
        <v>226</v>
      </c>
      <c r="D151" s="422" t="s">
        <v>233</v>
      </c>
      <c r="E151" s="422" t="s">
        <v>228</v>
      </c>
      <c r="F151" s="422" t="s">
        <v>229</v>
      </c>
      <c r="G151" s="422" t="s">
        <v>230</v>
      </c>
      <c r="H151" s="422" t="s">
        <v>226</v>
      </c>
      <c r="I151" s="422" t="s">
        <v>233</v>
      </c>
      <c r="J151" s="422" t="s">
        <v>228</v>
      </c>
      <c r="K151" s="422" t="s">
        <v>229</v>
      </c>
      <c r="L151" s="423" t="s">
        <v>230</v>
      </c>
    </row>
    <row r="152" spans="1:52">
      <c r="A152" s="424">
        <f t="shared" ref="A152:B171" si="7">A32</f>
        <v>0</v>
      </c>
      <c r="B152" s="514">
        <f t="shared" si="7"/>
        <v>0</v>
      </c>
      <c r="C152" s="515">
        <f t="shared" ref="C152:G161" si="8">C32+$B97</f>
        <v>0</v>
      </c>
      <c r="D152" s="515">
        <f t="shared" si="8"/>
        <v>0</v>
      </c>
      <c r="E152" s="515">
        <f t="shared" si="8"/>
        <v>0</v>
      </c>
      <c r="F152" s="515">
        <f t="shared" si="8"/>
        <v>0</v>
      </c>
      <c r="G152" s="515">
        <f t="shared" si="8"/>
        <v>0</v>
      </c>
      <c r="H152" s="516">
        <f>$B152-C152</f>
        <v>0</v>
      </c>
      <c r="I152" s="516">
        <f>$B152-D152</f>
        <v>0</v>
      </c>
      <c r="J152" s="516">
        <f>$B152-E152</f>
        <v>0</v>
      </c>
      <c r="K152" s="516">
        <f>$B152-F152</f>
        <v>0</v>
      </c>
      <c r="L152" s="517">
        <f>$B152-G152</f>
        <v>0</v>
      </c>
    </row>
    <row r="153" spans="1:52">
      <c r="A153" s="424">
        <f t="shared" si="7"/>
        <v>0</v>
      </c>
      <c r="B153" s="514">
        <f t="shared" si="7"/>
        <v>0</v>
      </c>
      <c r="C153" s="515">
        <f t="shared" si="8"/>
        <v>0</v>
      </c>
      <c r="D153" s="515">
        <f t="shared" si="8"/>
        <v>0</v>
      </c>
      <c r="E153" s="515">
        <f t="shared" si="8"/>
        <v>0</v>
      </c>
      <c r="F153" s="515">
        <f t="shared" si="8"/>
        <v>0</v>
      </c>
      <c r="G153" s="515">
        <f t="shared" si="8"/>
        <v>0</v>
      </c>
      <c r="H153" s="516">
        <f t="shared" ref="H153:H203" si="9">$B153-C153</f>
        <v>0</v>
      </c>
      <c r="I153" s="516">
        <f t="shared" ref="I153:I203" si="10">$B153-D153</f>
        <v>0</v>
      </c>
      <c r="J153" s="516">
        <f t="shared" ref="J153:J203" si="11">$B153-E153</f>
        <v>0</v>
      </c>
      <c r="K153" s="516">
        <f t="shared" ref="K153:K203" si="12">$B153-F153</f>
        <v>0</v>
      </c>
      <c r="L153" s="517">
        <f t="shared" ref="L153:L203" si="13">$B153-G153</f>
        <v>0</v>
      </c>
    </row>
    <row r="154" spans="1:52">
      <c r="A154" s="424">
        <f t="shared" si="7"/>
        <v>0</v>
      </c>
      <c r="B154" s="514">
        <f t="shared" si="7"/>
        <v>0</v>
      </c>
      <c r="C154" s="515">
        <f t="shared" si="8"/>
        <v>0</v>
      </c>
      <c r="D154" s="515">
        <f t="shared" si="8"/>
        <v>0</v>
      </c>
      <c r="E154" s="515">
        <f t="shared" si="8"/>
        <v>0</v>
      </c>
      <c r="F154" s="515">
        <f t="shared" si="8"/>
        <v>0</v>
      </c>
      <c r="G154" s="515">
        <f t="shared" si="8"/>
        <v>0</v>
      </c>
      <c r="H154" s="516">
        <f t="shared" si="9"/>
        <v>0</v>
      </c>
      <c r="I154" s="516">
        <f t="shared" si="10"/>
        <v>0</v>
      </c>
      <c r="J154" s="516">
        <f t="shared" si="11"/>
        <v>0</v>
      </c>
      <c r="K154" s="516">
        <f t="shared" si="12"/>
        <v>0</v>
      </c>
      <c r="L154" s="517">
        <f t="shared" si="13"/>
        <v>0</v>
      </c>
    </row>
    <row r="155" spans="1:52">
      <c r="A155" s="424">
        <f t="shared" si="7"/>
        <v>0</v>
      </c>
      <c r="B155" s="514">
        <f t="shared" si="7"/>
        <v>0</v>
      </c>
      <c r="C155" s="515">
        <f t="shared" si="8"/>
        <v>0</v>
      </c>
      <c r="D155" s="515">
        <f t="shared" si="8"/>
        <v>0</v>
      </c>
      <c r="E155" s="515">
        <f t="shared" si="8"/>
        <v>0</v>
      </c>
      <c r="F155" s="515">
        <f t="shared" si="8"/>
        <v>0</v>
      </c>
      <c r="G155" s="515">
        <f t="shared" si="8"/>
        <v>0</v>
      </c>
      <c r="H155" s="516">
        <f t="shared" si="9"/>
        <v>0</v>
      </c>
      <c r="I155" s="516">
        <f t="shared" si="10"/>
        <v>0</v>
      </c>
      <c r="J155" s="516">
        <f t="shared" si="11"/>
        <v>0</v>
      </c>
      <c r="K155" s="516">
        <f t="shared" si="12"/>
        <v>0</v>
      </c>
      <c r="L155" s="517">
        <f t="shared" si="13"/>
        <v>0</v>
      </c>
    </row>
    <row r="156" spans="1:52">
      <c r="A156" s="424">
        <f t="shared" si="7"/>
        <v>0</v>
      </c>
      <c r="B156" s="514">
        <f t="shared" si="7"/>
        <v>0</v>
      </c>
      <c r="C156" s="515">
        <f t="shared" si="8"/>
        <v>0</v>
      </c>
      <c r="D156" s="515">
        <f t="shared" si="8"/>
        <v>0</v>
      </c>
      <c r="E156" s="515">
        <f t="shared" si="8"/>
        <v>0</v>
      </c>
      <c r="F156" s="515">
        <f t="shared" si="8"/>
        <v>0</v>
      </c>
      <c r="G156" s="515">
        <f t="shared" si="8"/>
        <v>0</v>
      </c>
      <c r="H156" s="516">
        <f t="shared" si="9"/>
        <v>0</v>
      </c>
      <c r="I156" s="516">
        <f t="shared" si="10"/>
        <v>0</v>
      </c>
      <c r="J156" s="516">
        <f t="shared" si="11"/>
        <v>0</v>
      </c>
      <c r="K156" s="516">
        <f t="shared" si="12"/>
        <v>0</v>
      </c>
      <c r="L156" s="517">
        <f t="shared" si="13"/>
        <v>0</v>
      </c>
    </row>
    <row r="157" spans="1:52">
      <c r="A157" s="424">
        <f t="shared" si="7"/>
        <v>0</v>
      </c>
      <c r="B157" s="514">
        <f t="shared" si="7"/>
        <v>0</v>
      </c>
      <c r="C157" s="515">
        <f t="shared" si="8"/>
        <v>0</v>
      </c>
      <c r="D157" s="515">
        <f t="shared" si="8"/>
        <v>0</v>
      </c>
      <c r="E157" s="515">
        <f t="shared" si="8"/>
        <v>0</v>
      </c>
      <c r="F157" s="515">
        <f t="shared" si="8"/>
        <v>0</v>
      </c>
      <c r="G157" s="515">
        <f t="shared" si="8"/>
        <v>0</v>
      </c>
      <c r="H157" s="516">
        <f t="shared" si="9"/>
        <v>0</v>
      </c>
      <c r="I157" s="516">
        <f t="shared" si="10"/>
        <v>0</v>
      </c>
      <c r="J157" s="516">
        <f t="shared" si="11"/>
        <v>0</v>
      </c>
      <c r="K157" s="516">
        <f t="shared" si="12"/>
        <v>0</v>
      </c>
      <c r="L157" s="517">
        <f t="shared" si="13"/>
        <v>0</v>
      </c>
    </row>
    <row r="158" spans="1:52">
      <c r="A158" s="424">
        <f t="shared" si="7"/>
        <v>0</v>
      </c>
      <c r="B158" s="514">
        <f t="shared" si="7"/>
        <v>0</v>
      </c>
      <c r="C158" s="515">
        <f t="shared" si="8"/>
        <v>0</v>
      </c>
      <c r="D158" s="515">
        <f t="shared" si="8"/>
        <v>0</v>
      </c>
      <c r="E158" s="515">
        <f t="shared" si="8"/>
        <v>0</v>
      </c>
      <c r="F158" s="515">
        <f t="shared" si="8"/>
        <v>0</v>
      </c>
      <c r="G158" s="515">
        <f t="shared" si="8"/>
        <v>0</v>
      </c>
      <c r="H158" s="516">
        <f t="shared" si="9"/>
        <v>0</v>
      </c>
      <c r="I158" s="516">
        <f t="shared" si="10"/>
        <v>0</v>
      </c>
      <c r="J158" s="516">
        <f t="shared" si="11"/>
        <v>0</v>
      </c>
      <c r="K158" s="516">
        <f t="shared" si="12"/>
        <v>0</v>
      </c>
      <c r="L158" s="517">
        <f t="shared" si="13"/>
        <v>0</v>
      </c>
    </row>
    <row r="159" spans="1:52">
      <c r="A159" s="424">
        <f t="shared" si="7"/>
        <v>0</v>
      </c>
      <c r="B159" s="514">
        <f t="shared" si="7"/>
        <v>0</v>
      </c>
      <c r="C159" s="515">
        <f t="shared" si="8"/>
        <v>0</v>
      </c>
      <c r="D159" s="515">
        <f t="shared" si="8"/>
        <v>0</v>
      </c>
      <c r="E159" s="515">
        <f t="shared" si="8"/>
        <v>0</v>
      </c>
      <c r="F159" s="515">
        <f t="shared" si="8"/>
        <v>0</v>
      </c>
      <c r="G159" s="515">
        <f t="shared" si="8"/>
        <v>0</v>
      </c>
      <c r="H159" s="516">
        <f t="shared" si="9"/>
        <v>0</v>
      </c>
      <c r="I159" s="516">
        <f t="shared" si="10"/>
        <v>0</v>
      </c>
      <c r="J159" s="516">
        <f t="shared" si="11"/>
        <v>0</v>
      </c>
      <c r="K159" s="516">
        <f t="shared" si="12"/>
        <v>0</v>
      </c>
      <c r="L159" s="517">
        <f t="shared" si="13"/>
        <v>0</v>
      </c>
    </row>
    <row r="160" spans="1:52">
      <c r="A160" s="424">
        <f t="shared" si="7"/>
        <v>0</v>
      </c>
      <c r="B160" s="514">
        <f t="shared" si="7"/>
        <v>0</v>
      </c>
      <c r="C160" s="515">
        <f t="shared" si="8"/>
        <v>0</v>
      </c>
      <c r="D160" s="515">
        <f t="shared" si="8"/>
        <v>0</v>
      </c>
      <c r="E160" s="515">
        <f t="shared" si="8"/>
        <v>0</v>
      </c>
      <c r="F160" s="515">
        <f t="shared" si="8"/>
        <v>0</v>
      </c>
      <c r="G160" s="515">
        <f t="shared" si="8"/>
        <v>0</v>
      </c>
      <c r="H160" s="516">
        <f t="shared" si="9"/>
        <v>0</v>
      </c>
      <c r="I160" s="516">
        <f t="shared" si="10"/>
        <v>0</v>
      </c>
      <c r="J160" s="516">
        <f t="shared" si="11"/>
        <v>0</v>
      </c>
      <c r="K160" s="516">
        <f t="shared" si="12"/>
        <v>0</v>
      </c>
      <c r="L160" s="517">
        <f t="shared" si="13"/>
        <v>0</v>
      </c>
    </row>
    <row r="161" spans="1:12">
      <c r="A161" s="424">
        <f t="shared" si="7"/>
        <v>0</v>
      </c>
      <c r="B161" s="514">
        <f t="shared" si="7"/>
        <v>0</v>
      </c>
      <c r="C161" s="515">
        <f t="shared" si="8"/>
        <v>0</v>
      </c>
      <c r="D161" s="515">
        <f t="shared" si="8"/>
        <v>0</v>
      </c>
      <c r="E161" s="515">
        <f t="shared" si="8"/>
        <v>0</v>
      </c>
      <c r="F161" s="515">
        <f t="shared" si="8"/>
        <v>0</v>
      </c>
      <c r="G161" s="515">
        <f t="shared" si="8"/>
        <v>0</v>
      </c>
      <c r="H161" s="516">
        <f t="shared" si="9"/>
        <v>0</v>
      </c>
      <c r="I161" s="516">
        <f t="shared" si="10"/>
        <v>0</v>
      </c>
      <c r="J161" s="516">
        <f t="shared" si="11"/>
        <v>0</v>
      </c>
      <c r="K161" s="516">
        <f t="shared" si="12"/>
        <v>0</v>
      </c>
      <c r="L161" s="517">
        <f t="shared" si="13"/>
        <v>0</v>
      </c>
    </row>
    <row r="162" spans="1:12">
      <c r="A162" s="424">
        <f t="shared" si="7"/>
        <v>0</v>
      </c>
      <c r="B162" s="514">
        <f t="shared" si="7"/>
        <v>0</v>
      </c>
      <c r="C162" s="515">
        <f t="shared" ref="C162:G171" si="14">C42+$B107</f>
        <v>0</v>
      </c>
      <c r="D162" s="515">
        <f t="shared" si="14"/>
        <v>0</v>
      </c>
      <c r="E162" s="515">
        <f t="shared" si="14"/>
        <v>0</v>
      </c>
      <c r="F162" s="515">
        <f t="shared" si="14"/>
        <v>0</v>
      </c>
      <c r="G162" s="515">
        <f t="shared" si="14"/>
        <v>0</v>
      </c>
      <c r="H162" s="516">
        <f t="shared" si="9"/>
        <v>0</v>
      </c>
      <c r="I162" s="516">
        <f t="shared" si="10"/>
        <v>0</v>
      </c>
      <c r="J162" s="516">
        <f t="shared" si="11"/>
        <v>0</v>
      </c>
      <c r="K162" s="516">
        <f t="shared" si="12"/>
        <v>0</v>
      </c>
      <c r="L162" s="517">
        <f t="shared" si="13"/>
        <v>0</v>
      </c>
    </row>
    <row r="163" spans="1:12">
      <c r="A163" s="424">
        <f t="shared" si="7"/>
        <v>0</v>
      </c>
      <c r="B163" s="514">
        <f t="shared" si="7"/>
        <v>0</v>
      </c>
      <c r="C163" s="515">
        <f t="shared" si="14"/>
        <v>0</v>
      </c>
      <c r="D163" s="515">
        <f t="shared" si="14"/>
        <v>0</v>
      </c>
      <c r="E163" s="515">
        <f t="shared" si="14"/>
        <v>0</v>
      </c>
      <c r="F163" s="515">
        <f t="shared" si="14"/>
        <v>0</v>
      </c>
      <c r="G163" s="515">
        <f t="shared" si="14"/>
        <v>0</v>
      </c>
      <c r="H163" s="516">
        <f t="shared" si="9"/>
        <v>0</v>
      </c>
      <c r="I163" s="516">
        <f t="shared" si="10"/>
        <v>0</v>
      </c>
      <c r="J163" s="516">
        <f t="shared" si="11"/>
        <v>0</v>
      </c>
      <c r="K163" s="516">
        <f t="shared" si="12"/>
        <v>0</v>
      </c>
      <c r="L163" s="517">
        <f t="shared" si="13"/>
        <v>0</v>
      </c>
    </row>
    <row r="164" spans="1:12">
      <c r="A164" s="424">
        <f t="shared" si="7"/>
        <v>0</v>
      </c>
      <c r="B164" s="514">
        <f t="shared" si="7"/>
        <v>0</v>
      </c>
      <c r="C164" s="515">
        <f t="shared" si="14"/>
        <v>0</v>
      </c>
      <c r="D164" s="515">
        <f t="shared" si="14"/>
        <v>0</v>
      </c>
      <c r="E164" s="515">
        <f t="shared" si="14"/>
        <v>0</v>
      </c>
      <c r="F164" s="515">
        <f t="shared" si="14"/>
        <v>0</v>
      </c>
      <c r="G164" s="515">
        <f t="shared" si="14"/>
        <v>0</v>
      </c>
      <c r="H164" s="516">
        <f t="shared" si="9"/>
        <v>0</v>
      </c>
      <c r="I164" s="516">
        <f t="shared" si="10"/>
        <v>0</v>
      </c>
      <c r="J164" s="516">
        <f t="shared" si="11"/>
        <v>0</v>
      </c>
      <c r="K164" s="516">
        <f t="shared" si="12"/>
        <v>0</v>
      </c>
      <c r="L164" s="517">
        <f t="shared" si="13"/>
        <v>0</v>
      </c>
    </row>
    <row r="165" spans="1:12">
      <c r="A165" s="424">
        <f t="shared" si="7"/>
        <v>0</v>
      </c>
      <c r="B165" s="514">
        <f t="shared" si="7"/>
        <v>0</v>
      </c>
      <c r="C165" s="515">
        <f t="shared" si="14"/>
        <v>0</v>
      </c>
      <c r="D165" s="515">
        <f t="shared" si="14"/>
        <v>0</v>
      </c>
      <c r="E165" s="515">
        <f t="shared" si="14"/>
        <v>0</v>
      </c>
      <c r="F165" s="515">
        <f t="shared" si="14"/>
        <v>0</v>
      </c>
      <c r="G165" s="515">
        <f t="shared" si="14"/>
        <v>0</v>
      </c>
      <c r="H165" s="516">
        <f t="shared" si="9"/>
        <v>0</v>
      </c>
      <c r="I165" s="516">
        <f t="shared" si="10"/>
        <v>0</v>
      </c>
      <c r="J165" s="516">
        <f t="shared" si="11"/>
        <v>0</v>
      </c>
      <c r="K165" s="516">
        <f t="shared" si="12"/>
        <v>0</v>
      </c>
      <c r="L165" s="517">
        <f t="shared" si="13"/>
        <v>0</v>
      </c>
    </row>
    <row r="166" spans="1:12">
      <c r="A166" s="424">
        <f t="shared" si="7"/>
        <v>0</v>
      </c>
      <c r="B166" s="514">
        <f t="shared" si="7"/>
        <v>0</v>
      </c>
      <c r="C166" s="515">
        <f t="shared" si="14"/>
        <v>0</v>
      </c>
      <c r="D166" s="515">
        <f t="shared" si="14"/>
        <v>0</v>
      </c>
      <c r="E166" s="515">
        <f t="shared" si="14"/>
        <v>0</v>
      </c>
      <c r="F166" s="515">
        <f t="shared" si="14"/>
        <v>0</v>
      </c>
      <c r="G166" s="515">
        <f t="shared" si="14"/>
        <v>0</v>
      </c>
      <c r="H166" s="516">
        <f t="shared" si="9"/>
        <v>0</v>
      </c>
      <c r="I166" s="516">
        <f t="shared" si="10"/>
        <v>0</v>
      </c>
      <c r="J166" s="516">
        <f t="shared" si="11"/>
        <v>0</v>
      </c>
      <c r="K166" s="516">
        <f t="shared" si="12"/>
        <v>0</v>
      </c>
      <c r="L166" s="517">
        <f t="shared" si="13"/>
        <v>0</v>
      </c>
    </row>
    <row r="167" spans="1:12">
      <c r="A167" s="424">
        <f t="shared" si="7"/>
        <v>0</v>
      </c>
      <c r="B167" s="514">
        <f t="shared" si="7"/>
        <v>0</v>
      </c>
      <c r="C167" s="515">
        <f t="shared" si="14"/>
        <v>0</v>
      </c>
      <c r="D167" s="515">
        <f t="shared" si="14"/>
        <v>0</v>
      </c>
      <c r="E167" s="515">
        <f t="shared" si="14"/>
        <v>0</v>
      </c>
      <c r="F167" s="515">
        <f t="shared" si="14"/>
        <v>0</v>
      </c>
      <c r="G167" s="515">
        <f t="shared" si="14"/>
        <v>0</v>
      </c>
      <c r="H167" s="516">
        <f t="shared" si="9"/>
        <v>0</v>
      </c>
      <c r="I167" s="516">
        <f t="shared" si="10"/>
        <v>0</v>
      </c>
      <c r="J167" s="516">
        <f t="shared" si="11"/>
        <v>0</v>
      </c>
      <c r="K167" s="516">
        <f t="shared" si="12"/>
        <v>0</v>
      </c>
      <c r="L167" s="517">
        <f t="shared" si="13"/>
        <v>0</v>
      </c>
    </row>
    <row r="168" spans="1:12">
      <c r="A168" s="424">
        <f t="shared" si="7"/>
        <v>0</v>
      </c>
      <c r="B168" s="514">
        <f t="shared" si="7"/>
        <v>0</v>
      </c>
      <c r="C168" s="515">
        <f t="shared" si="14"/>
        <v>0</v>
      </c>
      <c r="D168" s="515">
        <f t="shared" si="14"/>
        <v>0</v>
      </c>
      <c r="E168" s="515">
        <f t="shared" si="14"/>
        <v>0</v>
      </c>
      <c r="F168" s="515">
        <f t="shared" si="14"/>
        <v>0</v>
      </c>
      <c r="G168" s="515">
        <f t="shared" si="14"/>
        <v>0</v>
      </c>
      <c r="H168" s="516">
        <f t="shared" si="9"/>
        <v>0</v>
      </c>
      <c r="I168" s="516">
        <f t="shared" si="10"/>
        <v>0</v>
      </c>
      <c r="J168" s="516">
        <f t="shared" si="11"/>
        <v>0</v>
      </c>
      <c r="K168" s="516">
        <f t="shared" si="12"/>
        <v>0</v>
      </c>
      <c r="L168" s="517">
        <f t="shared" si="13"/>
        <v>0</v>
      </c>
    </row>
    <row r="169" spans="1:12">
      <c r="A169" s="424">
        <f t="shared" si="7"/>
        <v>0</v>
      </c>
      <c r="B169" s="514">
        <f t="shared" si="7"/>
        <v>0</v>
      </c>
      <c r="C169" s="515">
        <f t="shared" si="14"/>
        <v>0</v>
      </c>
      <c r="D169" s="515">
        <f t="shared" si="14"/>
        <v>0</v>
      </c>
      <c r="E169" s="515">
        <f t="shared" si="14"/>
        <v>0</v>
      </c>
      <c r="F169" s="515">
        <f t="shared" si="14"/>
        <v>0</v>
      </c>
      <c r="G169" s="515">
        <f t="shared" si="14"/>
        <v>0</v>
      </c>
      <c r="H169" s="516">
        <f t="shared" si="9"/>
        <v>0</v>
      </c>
      <c r="I169" s="516">
        <f t="shared" si="10"/>
        <v>0</v>
      </c>
      <c r="J169" s="516">
        <f t="shared" si="11"/>
        <v>0</v>
      </c>
      <c r="K169" s="516">
        <f t="shared" si="12"/>
        <v>0</v>
      </c>
      <c r="L169" s="517">
        <f t="shared" si="13"/>
        <v>0</v>
      </c>
    </row>
    <row r="170" spans="1:12">
      <c r="A170" s="424">
        <f t="shared" si="7"/>
        <v>0</v>
      </c>
      <c r="B170" s="514">
        <f t="shared" si="7"/>
        <v>0</v>
      </c>
      <c r="C170" s="515">
        <f t="shared" si="14"/>
        <v>0</v>
      </c>
      <c r="D170" s="515">
        <f t="shared" si="14"/>
        <v>0</v>
      </c>
      <c r="E170" s="515">
        <f t="shared" si="14"/>
        <v>0</v>
      </c>
      <c r="F170" s="515">
        <f t="shared" si="14"/>
        <v>0</v>
      </c>
      <c r="G170" s="515">
        <f t="shared" si="14"/>
        <v>0</v>
      </c>
      <c r="H170" s="516">
        <f t="shared" si="9"/>
        <v>0</v>
      </c>
      <c r="I170" s="516">
        <f t="shared" si="10"/>
        <v>0</v>
      </c>
      <c r="J170" s="516">
        <f t="shared" si="11"/>
        <v>0</v>
      </c>
      <c r="K170" s="516">
        <f t="shared" si="12"/>
        <v>0</v>
      </c>
      <c r="L170" s="517">
        <f t="shared" si="13"/>
        <v>0</v>
      </c>
    </row>
    <row r="171" spans="1:12">
      <c r="A171" s="424">
        <f t="shared" si="7"/>
        <v>0</v>
      </c>
      <c r="B171" s="514">
        <f t="shared" si="7"/>
        <v>0</v>
      </c>
      <c r="C171" s="515">
        <f t="shared" si="14"/>
        <v>0</v>
      </c>
      <c r="D171" s="515">
        <f t="shared" si="14"/>
        <v>0</v>
      </c>
      <c r="E171" s="515">
        <f t="shared" si="14"/>
        <v>0</v>
      </c>
      <c r="F171" s="515">
        <f t="shared" si="14"/>
        <v>0</v>
      </c>
      <c r="G171" s="515">
        <f t="shared" si="14"/>
        <v>0</v>
      </c>
      <c r="H171" s="516">
        <f t="shared" si="9"/>
        <v>0</v>
      </c>
      <c r="I171" s="516">
        <f t="shared" si="10"/>
        <v>0</v>
      </c>
      <c r="J171" s="516">
        <f t="shared" si="11"/>
        <v>0</v>
      </c>
      <c r="K171" s="516">
        <f t="shared" si="12"/>
        <v>0</v>
      </c>
      <c r="L171" s="517">
        <f t="shared" si="13"/>
        <v>0</v>
      </c>
    </row>
    <row r="172" spans="1:12">
      <c r="A172" s="424">
        <f t="shared" ref="A172:B191" si="15">A52</f>
        <v>0</v>
      </c>
      <c r="B172" s="514">
        <f t="shared" si="15"/>
        <v>0</v>
      </c>
      <c r="C172" s="515">
        <f t="shared" ref="C172:G181" si="16">C52+$B117</f>
        <v>0</v>
      </c>
      <c r="D172" s="515">
        <f t="shared" si="16"/>
        <v>0</v>
      </c>
      <c r="E172" s="515">
        <f t="shared" si="16"/>
        <v>0</v>
      </c>
      <c r="F172" s="515">
        <f t="shared" si="16"/>
        <v>0</v>
      </c>
      <c r="G172" s="515">
        <f t="shared" si="16"/>
        <v>0</v>
      </c>
      <c r="H172" s="516">
        <f t="shared" si="9"/>
        <v>0</v>
      </c>
      <c r="I172" s="516">
        <f t="shared" si="10"/>
        <v>0</v>
      </c>
      <c r="J172" s="516">
        <f t="shared" si="11"/>
        <v>0</v>
      </c>
      <c r="K172" s="516">
        <f t="shared" si="12"/>
        <v>0</v>
      </c>
      <c r="L172" s="517">
        <f t="shared" si="13"/>
        <v>0</v>
      </c>
    </row>
    <row r="173" spans="1:12">
      <c r="A173" s="424">
        <f t="shared" si="15"/>
        <v>0</v>
      </c>
      <c r="B173" s="514">
        <f t="shared" si="15"/>
        <v>0</v>
      </c>
      <c r="C173" s="515">
        <f t="shared" si="16"/>
        <v>0</v>
      </c>
      <c r="D173" s="515">
        <f t="shared" si="16"/>
        <v>0</v>
      </c>
      <c r="E173" s="515">
        <f t="shared" si="16"/>
        <v>0</v>
      </c>
      <c r="F173" s="515">
        <f t="shared" si="16"/>
        <v>0</v>
      </c>
      <c r="G173" s="515">
        <f t="shared" si="16"/>
        <v>0</v>
      </c>
      <c r="H173" s="516">
        <f t="shared" si="9"/>
        <v>0</v>
      </c>
      <c r="I173" s="516">
        <f t="shared" si="10"/>
        <v>0</v>
      </c>
      <c r="J173" s="516">
        <f t="shared" si="11"/>
        <v>0</v>
      </c>
      <c r="K173" s="516">
        <f t="shared" si="12"/>
        <v>0</v>
      </c>
      <c r="L173" s="517">
        <f t="shared" si="13"/>
        <v>0</v>
      </c>
    </row>
    <row r="174" spans="1:12">
      <c r="A174" s="424">
        <f t="shared" si="15"/>
        <v>0</v>
      </c>
      <c r="B174" s="514">
        <f t="shared" si="15"/>
        <v>0</v>
      </c>
      <c r="C174" s="515">
        <f t="shared" si="16"/>
        <v>0</v>
      </c>
      <c r="D174" s="515">
        <f t="shared" si="16"/>
        <v>0</v>
      </c>
      <c r="E174" s="515">
        <f t="shared" si="16"/>
        <v>0</v>
      </c>
      <c r="F174" s="515">
        <f t="shared" si="16"/>
        <v>0</v>
      </c>
      <c r="G174" s="515">
        <f t="shared" si="16"/>
        <v>0</v>
      </c>
      <c r="H174" s="516">
        <f t="shared" si="9"/>
        <v>0</v>
      </c>
      <c r="I174" s="516">
        <f t="shared" si="10"/>
        <v>0</v>
      </c>
      <c r="J174" s="516">
        <f t="shared" si="11"/>
        <v>0</v>
      </c>
      <c r="K174" s="516">
        <f t="shared" si="12"/>
        <v>0</v>
      </c>
      <c r="L174" s="517">
        <f t="shared" si="13"/>
        <v>0</v>
      </c>
    </row>
    <row r="175" spans="1:12">
      <c r="A175" s="424">
        <f t="shared" si="15"/>
        <v>0</v>
      </c>
      <c r="B175" s="514">
        <f t="shared" si="15"/>
        <v>0</v>
      </c>
      <c r="C175" s="515">
        <f t="shared" si="16"/>
        <v>0</v>
      </c>
      <c r="D175" s="515">
        <f t="shared" si="16"/>
        <v>0</v>
      </c>
      <c r="E175" s="515">
        <f t="shared" si="16"/>
        <v>0</v>
      </c>
      <c r="F175" s="515">
        <f t="shared" si="16"/>
        <v>0</v>
      </c>
      <c r="G175" s="515">
        <f t="shared" si="16"/>
        <v>0</v>
      </c>
      <c r="H175" s="516">
        <f t="shared" si="9"/>
        <v>0</v>
      </c>
      <c r="I175" s="516">
        <f t="shared" si="10"/>
        <v>0</v>
      </c>
      <c r="J175" s="516">
        <f t="shared" si="11"/>
        <v>0</v>
      </c>
      <c r="K175" s="516">
        <f t="shared" si="12"/>
        <v>0</v>
      </c>
      <c r="L175" s="517">
        <f t="shared" si="13"/>
        <v>0</v>
      </c>
    </row>
    <row r="176" spans="1:12">
      <c r="A176" s="424">
        <f t="shared" si="15"/>
        <v>0</v>
      </c>
      <c r="B176" s="514">
        <f t="shared" si="15"/>
        <v>0</v>
      </c>
      <c r="C176" s="515">
        <f t="shared" si="16"/>
        <v>0</v>
      </c>
      <c r="D176" s="515">
        <f t="shared" si="16"/>
        <v>0</v>
      </c>
      <c r="E176" s="515">
        <f t="shared" si="16"/>
        <v>0</v>
      </c>
      <c r="F176" s="515">
        <f t="shared" si="16"/>
        <v>0</v>
      </c>
      <c r="G176" s="515">
        <f t="shared" si="16"/>
        <v>0</v>
      </c>
      <c r="H176" s="516">
        <f t="shared" si="9"/>
        <v>0</v>
      </c>
      <c r="I176" s="516">
        <f t="shared" si="10"/>
        <v>0</v>
      </c>
      <c r="J176" s="516">
        <f t="shared" si="11"/>
        <v>0</v>
      </c>
      <c r="K176" s="516">
        <f t="shared" si="12"/>
        <v>0</v>
      </c>
      <c r="L176" s="517">
        <f t="shared" si="13"/>
        <v>0</v>
      </c>
    </row>
    <row r="177" spans="1:12">
      <c r="A177" s="424">
        <f t="shared" si="15"/>
        <v>0</v>
      </c>
      <c r="B177" s="514">
        <f t="shared" si="15"/>
        <v>0</v>
      </c>
      <c r="C177" s="515">
        <f t="shared" si="16"/>
        <v>0</v>
      </c>
      <c r="D177" s="515">
        <f t="shared" si="16"/>
        <v>0</v>
      </c>
      <c r="E177" s="515">
        <f t="shared" si="16"/>
        <v>0</v>
      </c>
      <c r="F177" s="515">
        <f t="shared" si="16"/>
        <v>0</v>
      </c>
      <c r="G177" s="515">
        <f t="shared" si="16"/>
        <v>0</v>
      </c>
      <c r="H177" s="516">
        <f t="shared" si="9"/>
        <v>0</v>
      </c>
      <c r="I177" s="516">
        <f t="shared" si="10"/>
        <v>0</v>
      </c>
      <c r="J177" s="516">
        <f t="shared" si="11"/>
        <v>0</v>
      </c>
      <c r="K177" s="516">
        <f t="shared" si="12"/>
        <v>0</v>
      </c>
      <c r="L177" s="517">
        <f t="shared" si="13"/>
        <v>0</v>
      </c>
    </row>
    <row r="178" spans="1:12">
      <c r="A178" s="424">
        <f t="shared" si="15"/>
        <v>0</v>
      </c>
      <c r="B178" s="514">
        <f t="shared" si="15"/>
        <v>0</v>
      </c>
      <c r="C178" s="515">
        <f t="shared" si="16"/>
        <v>0</v>
      </c>
      <c r="D178" s="515">
        <f t="shared" si="16"/>
        <v>0</v>
      </c>
      <c r="E178" s="515">
        <f t="shared" si="16"/>
        <v>0</v>
      </c>
      <c r="F178" s="515">
        <f t="shared" si="16"/>
        <v>0</v>
      </c>
      <c r="G178" s="515">
        <f t="shared" si="16"/>
        <v>0</v>
      </c>
      <c r="H178" s="516">
        <f t="shared" si="9"/>
        <v>0</v>
      </c>
      <c r="I178" s="516">
        <f t="shared" si="10"/>
        <v>0</v>
      </c>
      <c r="J178" s="516">
        <f t="shared" si="11"/>
        <v>0</v>
      </c>
      <c r="K178" s="516">
        <f t="shared" si="12"/>
        <v>0</v>
      </c>
      <c r="L178" s="517">
        <f t="shared" si="13"/>
        <v>0</v>
      </c>
    </row>
    <row r="179" spans="1:12">
      <c r="A179" s="424">
        <f t="shared" si="15"/>
        <v>0</v>
      </c>
      <c r="B179" s="514">
        <f t="shared" si="15"/>
        <v>0</v>
      </c>
      <c r="C179" s="515">
        <f t="shared" si="16"/>
        <v>0</v>
      </c>
      <c r="D179" s="515">
        <f t="shared" si="16"/>
        <v>0</v>
      </c>
      <c r="E179" s="515">
        <f t="shared" si="16"/>
        <v>0</v>
      </c>
      <c r="F179" s="515">
        <f t="shared" si="16"/>
        <v>0</v>
      </c>
      <c r="G179" s="515">
        <f t="shared" si="16"/>
        <v>0</v>
      </c>
      <c r="H179" s="516">
        <f t="shared" si="9"/>
        <v>0</v>
      </c>
      <c r="I179" s="516">
        <f t="shared" si="10"/>
        <v>0</v>
      </c>
      <c r="J179" s="516">
        <f t="shared" si="11"/>
        <v>0</v>
      </c>
      <c r="K179" s="516">
        <f t="shared" si="12"/>
        <v>0</v>
      </c>
      <c r="L179" s="517">
        <f t="shared" si="13"/>
        <v>0</v>
      </c>
    </row>
    <row r="180" spans="1:12">
      <c r="A180" s="424">
        <f t="shared" si="15"/>
        <v>0</v>
      </c>
      <c r="B180" s="514">
        <f t="shared" si="15"/>
        <v>0</v>
      </c>
      <c r="C180" s="515">
        <f t="shared" si="16"/>
        <v>0</v>
      </c>
      <c r="D180" s="515">
        <f t="shared" si="16"/>
        <v>0</v>
      </c>
      <c r="E180" s="515">
        <f t="shared" si="16"/>
        <v>0</v>
      </c>
      <c r="F180" s="515">
        <f t="shared" si="16"/>
        <v>0</v>
      </c>
      <c r="G180" s="515">
        <f t="shared" si="16"/>
        <v>0</v>
      </c>
      <c r="H180" s="516">
        <f t="shared" si="9"/>
        <v>0</v>
      </c>
      <c r="I180" s="516">
        <f t="shared" si="10"/>
        <v>0</v>
      </c>
      <c r="J180" s="516">
        <f t="shared" si="11"/>
        <v>0</v>
      </c>
      <c r="K180" s="516">
        <f t="shared" si="12"/>
        <v>0</v>
      </c>
      <c r="L180" s="517">
        <f t="shared" si="13"/>
        <v>0</v>
      </c>
    </row>
    <row r="181" spans="1:12">
      <c r="A181" s="424">
        <f t="shared" si="15"/>
        <v>0</v>
      </c>
      <c r="B181" s="514">
        <f t="shared" si="15"/>
        <v>0</v>
      </c>
      <c r="C181" s="515">
        <f t="shared" si="16"/>
        <v>0</v>
      </c>
      <c r="D181" s="515">
        <f t="shared" si="16"/>
        <v>0</v>
      </c>
      <c r="E181" s="515">
        <f t="shared" si="16"/>
        <v>0</v>
      </c>
      <c r="F181" s="515">
        <f t="shared" si="16"/>
        <v>0</v>
      </c>
      <c r="G181" s="515">
        <f t="shared" si="16"/>
        <v>0</v>
      </c>
      <c r="H181" s="516">
        <f t="shared" si="9"/>
        <v>0</v>
      </c>
      <c r="I181" s="516">
        <f t="shared" si="10"/>
        <v>0</v>
      </c>
      <c r="J181" s="516">
        <f t="shared" si="11"/>
        <v>0</v>
      </c>
      <c r="K181" s="516">
        <f t="shared" si="12"/>
        <v>0</v>
      </c>
      <c r="L181" s="517">
        <f t="shared" si="13"/>
        <v>0</v>
      </c>
    </row>
    <row r="182" spans="1:12">
      <c r="A182" s="424">
        <f t="shared" si="15"/>
        <v>0</v>
      </c>
      <c r="B182" s="514">
        <f t="shared" si="15"/>
        <v>0</v>
      </c>
      <c r="C182" s="515">
        <f t="shared" ref="C182:G191" si="17">C62+$B127</f>
        <v>0</v>
      </c>
      <c r="D182" s="515">
        <f t="shared" si="17"/>
        <v>0</v>
      </c>
      <c r="E182" s="515">
        <f t="shared" si="17"/>
        <v>0</v>
      </c>
      <c r="F182" s="515">
        <f t="shared" si="17"/>
        <v>0</v>
      </c>
      <c r="G182" s="515">
        <f t="shared" si="17"/>
        <v>0</v>
      </c>
      <c r="H182" s="516">
        <f t="shared" si="9"/>
        <v>0</v>
      </c>
      <c r="I182" s="516">
        <f t="shared" si="10"/>
        <v>0</v>
      </c>
      <c r="J182" s="516">
        <f t="shared" si="11"/>
        <v>0</v>
      </c>
      <c r="K182" s="516">
        <f t="shared" si="12"/>
        <v>0</v>
      </c>
      <c r="L182" s="517">
        <f t="shared" si="13"/>
        <v>0</v>
      </c>
    </row>
    <row r="183" spans="1:12">
      <c r="A183" s="424">
        <f t="shared" si="15"/>
        <v>0</v>
      </c>
      <c r="B183" s="514">
        <f t="shared" si="15"/>
        <v>0</v>
      </c>
      <c r="C183" s="515">
        <f t="shared" si="17"/>
        <v>0</v>
      </c>
      <c r="D183" s="515">
        <f t="shared" si="17"/>
        <v>0</v>
      </c>
      <c r="E183" s="515">
        <f t="shared" si="17"/>
        <v>0</v>
      </c>
      <c r="F183" s="515">
        <f t="shared" si="17"/>
        <v>0</v>
      </c>
      <c r="G183" s="515">
        <f t="shared" si="17"/>
        <v>0</v>
      </c>
      <c r="H183" s="516">
        <f t="shared" si="9"/>
        <v>0</v>
      </c>
      <c r="I183" s="516">
        <f t="shared" si="10"/>
        <v>0</v>
      </c>
      <c r="J183" s="516">
        <f t="shared" si="11"/>
        <v>0</v>
      </c>
      <c r="K183" s="516">
        <f t="shared" si="12"/>
        <v>0</v>
      </c>
      <c r="L183" s="517">
        <f t="shared" si="13"/>
        <v>0</v>
      </c>
    </row>
    <row r="184" spans="1:12">
      <c r="A184" s="424">
        <f t="shared" si="15"/>
        <v>0</v>
      </c>
      <c r="B184" s="514">
        <f t="shared" si="15"/>
        <v>0</v>
      </c>
      <c r="C184" s="515">
        <f t="shared" si="17"/>
        <v>0</v>
      </c>
      <c r="D184" s="515">
        <f t="shared" si="17"/>
        <v>0</v>
      </c>
      <c r="E184" s="515">
        <f t="shared" si="17"/>
        <v>0</v>
      </c>
      <c r="F184" s="515">
        <f t="shared" si="17"/>
        <v>0</v>
      </c>
      <c r="G184" s="515">
        <f t="shared" si="17"/>
        <v>0</v>
      </c>
      <c r="H184" s="516">
        <f t="shared" si="9"/>
        <v>0</v>
      </c>
      <c r="I184" s="516">
        <f t="shared" si="10"/>
        <v>0</v>
      </c>
      <c r="J184" s="516">
        <f t="shared" si="11"/>
        <v>0</v>
      </c>
      <c r="K184" s="516">
        <f t="shared" si="12"/>
        <v>0</v>
      </c>
      <c r="L184" s="517">
        <f t="shared" si="13"/>
        <v>0</v>
      </c>
    </row>
    <row r="185" spans="1:12">
      <c r="A185" s="424">
        <f t="shared" si="15"/>
        <v>0</v>
      </c>
      <c r="B185" s="514">
        <f t="shared" si="15"/>
        <v>0</v>
      </c>
      <c r="C185" s="515">
        <f t="shared" si="17"/>
        <v>0</v>
      </c>
      <c r="D185" s="515">
        <f t="shared" si="17"/>
        <v>0</v>
      </c>
      <c r="E185" s="515">
        <f t="shared" si="17"/>
        <v>0</v>
      </c>
      <c r="F185" s="515">
        <f t="shared" si="17"/>
        <v>0</v>
      </c>
      <c r="G185" s="515">
        <f t="shared" si="17"/>
        <v>0</v>
      </c>
      <c r="H185" s="516">
        <f t="shared" si="9"/>
        <v>0</v>
      </c>
      <c r="I185" s="516">
        <f t="shared" si="10"/>
        <v>0</v>
      </c>
      <c r="J185" s="516">
        <f t="shared" si="11"/>
        <v>0</v>
      </c>
      <c r="K185" s="516">
        <f t="shared" si="12"/>
        <v>0</v>
      </c>
      <c r="L185" s="517">
        <f t="shared" si="13"/>
        <v>0</v>
      </c>
    </row>
    <row r="186" spans="1:12">
      <c r="A186" s="424">
        <f t="shared" si="15"/>
        <v>0</v>
      </c>
      <c r="B186" s="514">
        <f t="shared" si="15"/>
        <v>0</v>
      </c>
      <c r="C186" s="515">
        <f t="shared" si="17"/>
        <v>0</v>
      </c>
      <c r="D186" s="515">
        <f t="shared" si="17"/>
        <v>0</v>
      </c>
      <c r="E186" s="515">
        <f t="shared" si="17"/>
        <v>0</v>
      </c>
      <c r="F186" s="515">
        <f t="shared" si="17"/>
        <v>0</v>
      </c>
      <c r="G186" s="515">
        <f t="shared" si="17"/>
        <v>0</v>
      </c>
      <c r="H186" s="516">
        <f t="shared" si="9"/>
        <v>0</v>
      </c>
      <c r="I186" s="516">
        <f t="shared" si="10"/>
        <v>0</v>
      </c>
      <c r="J186" s="516">
        <f t="shared" si="11"/>
        <v>0</v>
      </c>
      <c r="K186" s="516">
        <f t="shared" si="12"/>
        <v>0</v>
      </c>
      <c r="L186" s="517">
        <f t="shared" si="13"/>
        <v>0</v>
      </c>
    </row>
    <row r="187" spans="1:12">
      <c r="A187" s="424">
        <f t="shared" si="15"/>
        <v>0</v>
      </c>
      <c r="B187" s="514">
        <f t="shared" si="15"/>
        <v>0</v>
      </c>
      <c r="C187" s="515">
        <f t="shared" si="17"/>
        <v>0</v>
      </c>
      <c r="D187" s="515">
        <f t="shared" si="17"/>
        <v>0</v>
      </c>
      <c r="E187" s="515">
        <f t="shared" si="17"/>
        <v>0</v>
      </c>
      <c r="F187" s="515">
        <f t="shared" si="17"/>
        <v>0</v>
      </c>
      <c r="G187" s="515">
        <f t="shared" si="17"/>
        <v>0</v>
      </c>
      <c r="H187" s="516">
        <f t="shared" si="9"/>
        <v>0</v>
      </c>
      <c r="I187" s="516">
        <f t="shared" si="10"/>
        <v>0</v>
      </c>
      <c r="J187" s="516">
        <f t="shared" si="11"/>
        <v>0</v>
      </c>
      <c r="K187" s="516">
        <f t="shared" si="12"/>
        <v>0</v>
      </c>
      <c r="L187" s="517">
        <f t="shared" si="13"/>
        <v>0</v>
      </c>
    </row>
    <row r="188" spans="1:12">
      <c r="A188" s="424">
        <f t="shared" si="15"/>
        <v>0</v>
      </c>
      <c r="B188" s="514">
        <f t="shared" si="15"/>
        <v>0</v>
      </c>
      <c r="C188" s="515">
        <f t="shared" si="17"/>
        <v>0</v>
      </c>
      <c r="D188" s="515">
        <f t="shared" si="17"/>
        <v>0</v>
      </c>
      <c r="E188" s="515">
        <f t="shared" si="17"/>
        <v>0</v>
      </c>
      <c r="F188" s="515">
        <f t="shared" si="17"/>
        <v>0</v>
      </c>
      <c r="G188" s="515">
        <f t="shared" si="17"/>
        <v>0</v>
      </c>
      <c r="H188" s="516">
        <f t="shared" si="9"/>
        <v>0</v>
      </c>
      <c r="I188" s="516">
        <f t="shared" si="10"/>
        <v>0</v>
      </c>
      <c r="J188" s="516">
        <f t="shared" si="11"/>
        <v>0</v>
      </c>
      <c r="K188" s="516">
        <f t="shared" si="12"/>
        <v>0</v>
      </c>
      <c r="L188" s="517">
        <f t="shared" si="13"/>
        <v>0</v>
      </c>
    </row>
    <row r="189" spans="1:12">
      <c r="A189" s="424">
        <f t="shared" si="15"/>
        <v>0</v>
      </c>
      <c r="B189" s="514">
        <f t="shared" si="15"/>
        <v>0</v>
      </c>
      <c r="C189" s="515">
        <f t="shared" si="17"/>
        <v>0</v>
      </c>
      <c r="D189" s="515">
        <f t="shared" si="17"/>
        <v>0</v>
      </c>
      <c r="E189" s="515">
        <f t="shared" si="17"/>
        <v>0</v>
      </c>
      <c r="F189" s="515">
        <f t="shared" si="17"/>
        <v>0</v>
      </c>
      <c r="G189" s="515">
        <f t="shared" si="17"/>
        <v>0</v>
      </c>
      <c r="H189" s="516">
        <f t="shared" si="9"/>
        <v>0</v>
      </c>
      <c r="I189" s="516">
        <f t="shared" si="10"/>
        <v>0</v>
      </c>
      <c r="J189" s="516">
        <f t="shared" si="11"/>
        <v>0</v>
      </c>
      <c r="K189" s="516">
        <f t="shared" si="12"/>
        <v>0</v>
      </c>
      <c r="L189" s="517">
        <f t="shared" si="13"/>
        <v>0</v>
      </c>
    </row>
    <row r="190" spans="1:12">
      <c r="A190" s="424">
        <f t="shared" si="15"/>
        <v>0</v>
      </c>
      <c r="B190" s="514">
        <f t="shared" si="15"/>
        <v>0</v>
      </c>
      <c r="C190" s="515">
        <f t="shared" si="17"/>
        <v>0</v>
      </c>
      <c r="D190" s="515">
        <f t="shared" si="17"/>
        <v>0</v>
      </c>
      <c r="E190" s="515">
        <f t="shared" si="17"/>
        <v>0</v>
      </c>
      <c r="F190" s="515">
        <f t="shared" si="17"/>
        <v>0</v>
      </c>
      <c r="G190" s="515">
        <f t="shared" si="17"/>
        <v>0</v>
      </c>
      <c r="H190" s="516">
        <f t="shared" si="9"/>
        <v>0</v>
      </c>
      <c r="I190" s="516">
        <f t="shared" si="10"/>
        <v>0</v>
      </c>
      <c r="J190" s="516">
        <f t="shared" si="11"/>
        <v>0</v>
      </c>
      <c r="K190" s="516">
        <f t="shared" si="12"/>
        <v>0</v>
      </c>
      <c r="L190" s="517">
        <f t="shared" si="13"/>
        <v>0</v>
      </c>
    </row>
    <row r="191" spans="1:12">
      <c r="A191" s="424">
        <f t="shared" si="15"/>
        <v>0</v>
      </c>
      <c r="B191" s="514">
        <f t="shared" si="15"/>
        <v>0</v>
      </c>
      <c r="C191" s="515">
        <f t="shared" si="17"/>
        <v>0</v>
      </c>
      <c r="D191" s="515">
        <f t="shared" si="17"/>
        <v>0</v>
      </c>
      <c r="E191" s="515">
        <f t="shared" si="17"/>
        <v>0</v>
      </c>
      <c r="F191" s="515">
        <f t="shared" si="17"/>
        <v>0</v>
      </c>
      <c r="G191" s="515">
        <f t="shared" si="17"/>
        <v>0</v>
      </c>
      <c r="H191" s="516">
        <f t="shared" si="9"/>
        <v>0</v>
      </c>
      <c r="I191" s="516">
        <f t="shared" si="10"/>
        <v>0</v>
      </c>
      <c r="J191" s="516">
        <f t="shared" si="11"/>
        <v>0</v>
      </c>
      <c r="K191" s="516">
        <f t="shared" si="12"/>
        <v>0</v>
      </c>
      <c r="L191" s="517">
        <f t="shared" si="13"/>
        <v>0</v>
      </c>
    </row>
    <row r="192" spans="1:12">
      <c r="A192" s="424">
        <f t="shared" ref="A192:B203" si="18">A72</f>
        <v>0</v>
      </c>
      <c r="B192" s="514">
        <f t="shared" si="18"/>
        <v>0</v>
      </c>
      <c r="C192" s="515">
        <f t="shared" ref="C192:G201" si="19">C72+$B137</f>
        <v>0</v>
      </c>
      <c r="D192" s="515">
        <f t="shared" si="19"/>
        <v>0</v>
      </c>
      <c r="E192" s="515">
        <f t="shared" si="19"/>
        <v>0</v>
      </c>
      <c r="F192" s="515">
        <f t="shared" si="19"/>
        <v>0</v>
      </c>
      <c r="G192" s="515">
        <f t="shared" si="19"/>
        <v>0</v>
      </c>
      <c r="H192" s="516">
        <f t="shared" si="9"/>
        <v>0</v>
      </c>
      <c r="I192" s="516">
        <f t="shared" si="10"/>
        <v>0</v>
      </c>
      <c r="J192" s="516">
        <f t="shared" si="11"/>
        <v>0</v>
      </c>
      <c r="K192" s="516">
        <f t="shared" si="12"/>
        <v>0</v>
      </c>
      <c r="L192" s="517">
        <f t="shared" si="13"/>
        <v>0</v>
      </c>
    </row>
    <row r="193" spans="1:12">
      <c r="A193" s="424">
        <f t="shared" si="18"/>
        <v>0</v>
      </c>
      <c r="B193" s="514">
        <f t="shared" si="18"/>
        <v>0</v>
      </c>
      <c r="C193" s="515">
        <f t="shared" si="19"/>
        <v>0</v>
      </c>
      <c r="D193" s="515">
        <f t="shared" si="19"/>
        <v>0</v>
      </c>
      <c r="E193" s="515">
        <f t="shared" si="19"/>
        <v>0</v>
      </c>
      <c r="F193" s="515">
        <f t="shared" si="19"/>
        <v>0</v>
      </c>
      <c r="G193" s="515">
        <f t="shared" si="19"/>
        <v>0</v>
      </c>
      <c r="H193" s="516">
        <f t="shared" si="9"/>
        <v>0</v>
      </c>
      <c r="I193" s="516">
        <f t="shared" si="10"/>
        <v>0</v>
      </c>
      <c r="J193" s="516">
        <f t="shared" si="11"/>
        <v>0</v>
      </c>
      <c r="K193" s="516">
        <f t="shared" si="12"/>
        <v>0</v>
      </c>
      <c r="L193" s="517">
        <f t="shared" si="13"/>
        <v>0</v>
      </c>
    </row>
    <row r="194" spans="1:12">
      <c r="A194" s="424">
        <f t="shared" si="18"/>
        <v>0</v>
      </c>
      <c r="B194" s="514">
        <f t="shared" si="18"/>
        <v>0</v>
      </c>
      <c r="C194" s="515">
        <f t="shared" si="19"/>
        <v>0</v>
      </c>
      <c r="D194" s="515">
        <f t="shared" si="19"/>
        <v>0</v>
      </c>
      <c r="E194" s="515">
        <f t="shared" si="19"/>
        <v>0</v>
      </c>
      <c r="F194" s="515">
        <f t="shared" si="19"/>
        <v>0</v>
      </c>
      <c r="G194" s="515">
        <f t="shared" si="19"/>
        <v>0</v>
      </c>
      <c r="H194" s="516">
        <f t="shared" si="9"/>
        <v>0</v>
      </c>
      <c r="I194" s="516">
        <f t="shared" si="10"/>
        <v>0</v>
      </c>
      <c r="J194" s="516">
        <f t="shared" si="11"/>
        <v>0</v>
      </c>
      <c r="K194" s="516">
        <f t="shared" si="12"/>
        <v>0</v>
      </c>
      <c r="L194" s="517">
        <f t="shared" si="13"/>
        <v>0</v>
      </c>
    </row>
    <row r="195" spans="1:12">
      <c r="A195" s="424">
        <f t="shared" si="18"/>
        <v>0</v>
      </c>
      <c r="B195" s="514">
        <f t="shared" si="18"/>
        <v>0</v>
      </c>
      <c r="C195" s="515">
        <f t="shared" si="19"/>
        <v>0</v>
      </c>
      <c r="D195" s="515">
        <f t="shared" si="19"/>
        <v>0</v>
      </c>
      <c r="E195" s="515">
        <f t="shared" si="19"/>
        <v>0</v>
      </c>
      <c r="F195" s="515">
        <f t="shared" si="19"/>
        <v>0</v>
      </c>
      <c r="G195" s="515">
        <f t="shared" si="19"/>
        <v>0</v>
      </c>
      <c r="H195" s="516">
        <f t="shared" si="9"/>
        <v>0</v>
      </c>
      <c r="I195" s="516">
        <f t="shared" si="10"/>
        <v>0</v>
      </c>
      <c r="J195" s="516">
        <f t="shared" si="11"/>
        <v>0</v>
      </c>
      <c r="K195" s="516">
        <f t="shared" si="12"/>
        <v>0</v>
      </c>
      <c r="L195" s="517">
        <f t="shared" si="13"/>
        <v>0</v>
      </c>
    </row>
    <row r="196" spans="1:12">
      <c r="A196" s="424">
        <f t="shared" si="18"/>
        <v>0</v>
      </c>
      <c r="B196" s="514">
        <f t="shared" si="18"/>
        <v>0</v>
      </c>
      <c r="C196" s="515">
        <f t="shared" si="19"/>
        <v>0</v>
      </c>
      <c r="D196" s="515">
        <f t="shared" si="19"/>
        <v>0</v>
      </c>
      <c r="E196" s="515">
        <f t="shared" si="19"/>
        <v>0</v>
      </c>
      <c r="F196" s="515">
        <f t="shared" si="19"/>
        <v>0</v>
      </c>
      <c r="G196" s="515">
        <f t="shared" si="19"/>
        <v>0</v>
      </c>
      <c r="H196" s="516">
        <f t="shared" si="9"/>
        <v>0</v>
      </c>
      <c r="I196" s="516">
        <f t="shared" si="10"/>
        <v>0</v>
      </c>
      <c r="J196" s="516">
        <f t="shared" si="11"/>
        <v>0</v>
      </c>
      <c r="K196" s="516">
        <f t="shared" si="12"/>
        <v>0</v>
      </c>
      <c r="L196" s="517">
        <f t="shared" si="13"/>
        <v>0</v>
      </c>
    </row>
    <row r="197" spans="1:12">
      <c r="A197" s="424">
        <f t="shared" si="18"/>
        <v>0</v>
      </c>
      <c r="B197" s="514">
        <f t="shared" si="18"/>
        <v>0</v>
      </c>
      <c r="C197" s="515">
        <f t="shared" si="19"/>
        <v>0</v>
      </c>
      <c r="D197" s="515">
        <f t="shared" si="19"/>
        <v>0</v>
      </c>
      <c r="E197" s="515">
        <f t="shared" si="19"/>
        <v>0</v>
      </c>
      <c r="F197" s="515">
        <f t="shared" si="19"/>
        <v>0</v>
      </c>
      <c r="G197" s="515">
        <f t="shared" si="19"/>
        <v>0</v>
      </c>
      <c r="H197" s="516">
        <f t="shared" si="9"/>
        <v>0</v>
      </c>
      <c r="I197" s="516">
        <f t="shared" si="10"/>
        <v>0</v>
      </c>
      <c r="J197" s="516">
        <f t="shared" si="11"/>
        <v>0</v>
      </c>
      <c r="K197" s="516">
        <f t="shared" si="12"/>
        <v>0</v>
      </c>
      <c r="L197" s="517">
        <f t="shared" si="13"/>
        <v>0</v>
      </c>
    </row>
    <row r="198" spans="1:12">
      <c r="A198" s="424">
        <f t="shared" si="18"/>
        <v>0</v>
      </c>
      <c r="B198" s="514">
        <f t="shared" si="18"/>
        <v>0</v>
      </c>
      <c r="C198" s="515">
        <f t="shared" si="19"/>
        <v>0</v>
      </c>
      <c r="D198" s="515">
        <f t="shared" si="19"/>
        <v>0</v>
      </c>
      <c r="E198" s="515">
        <f t="shared" si="19"/>
        <v>0</v>
      </c>
      <c r="F198" s="515">
        <f t="shared" si="19"/>
        <v>0</v>
      </c>
      <c r="G198" s="515">
        <f t="shared" si="19"/>
        <v>0</v>
      </c>
      <c r="H198" s="516">
        <f t="shared" si="9"/>
        <v>0</v>
      </c>
      <c r="I198" s="516">
        <f t="shared" si="10"/>
        <v>0</v>
      </c>
      <c r="J198" s="516">
        <f t="shared" si="11"/>
        <v>0</v>
      </c>
      <c r="K198" s="516">
        <f t="shared" si="12"/>
        <v>0</v>
      </c>
      <c r="L198" s="517">
        <f t="shared" si="13"/>
        <v>0</v>
      </c>
    </row>
    <row r="199" spans="1:12">
      <c r="A199" s="424">
        <f t="shared" si="18"/>
        <v>0</v>
      </c>
      <c r="B199" s="514">
        <f t="shared" si="18"/>
        <v>0</v>
      </c>
      <c r="C199" s="515">
        <f t="shared" si="19"/>
        <v>0</v>
      </c>
      <c r="D199" s="515">
        <f t="shared" si="19"/>
        <v>0</v>
      </c>
      <c r="E199" s="515">
        <f t="shared" si="19"/>
        <v>0</v>
      </c>
      <c r="F199" s="515">
        <f t="shared" si="19"/>
        <v>0</v>
      </c>
      <c r="G199" s="515">
        <f t="shared" si="19"/>
        <v>0</v>
      </c>
      <c r="H199" s="516">
        <f t="shared" si="9"/>
        <v>0</v>
      </c>
      <c r="I199" s="516">
        <f t="shared" si="10"/>
        <v>0</v>
      </c>
      <c r="J199" s="516">
        <f t="shared" si="11"/>
        <v>0</v>
      </c>
      <c r="K199" s="516">
        <f t="shared" si="12"/>
        <v>0</v>
      </c>
      <c r="L199" s="517">
        <f t="shared" si="13"/>
        <v>0</v>
      </c>
    </row>
    <row r="200" spans="1:12">
      <c r="A200" s="424">
        <f t="shared" si="18"/>
        <v>0</v>
      </c>
      <c r="B200" s="514">
        <f t="shared" si="18"/>
        <v>0</v>
      </c>
      <c r="C200" s="515">
        <f t="shared" si="19"/>
        <v>0</v>
      </c>
      <c r="D200" s="515">
        <f t="shared" si="19"/>
        <v>0</v>
      </c>
      <c r="E200" s="515">
        <f t="shared" si="19"/>
        <v>0</v>
      </c>
      <c r="F200" s="515">
        <f t="shared" si="19"/>
        <v>0</v>
      </c>
      <c r="G200" s="515">
        <f t="shared" si="19"/>
        <v>0</v>
      </c>
      <c r="H200" s="516">
        <f t="shared" si="9"/>
        <v>0</v>
      </c>
      <c r="I200" s="516">
        <f t="shared" si="10"/>
        <v>0</v>
      </c>
      <c r="J200" s="516">
        <f t="shared" si="11"/>
        <v>0</v>
      </c>
      <c r="K200" s="516">
        <f t="shared" si="12"/>
        <v>0</v>
      </c>
      <c r="L200" s="517">
        <f t="shared" si="13"/>
        <v>0</v>
      </c>
    </row>
    <row r="201" spans="1:12">
      <c r="A201" s="424">
        <f t="shared" si="18"/>
        <v>0</v>
      </c>
      <c r="B201" s="514">
        <f t="shared" si="18"/>
        <v>0</v>
      </c>
      <c r="C201" s="515">
        <f t="shared" si="19"/>
        <v>0</v>
      </c>
      <c r="D201" s="515">
        <f t="shared" si="19"/>
        <v>0</v>
      </c>
      <c r="E201" s="515">
        <f t="shared" si="19"/>
        <v>0</v>
      </c>
      <c r="F201" s="515">
        <f t="shared" si="19"/>
        <v>0</v>
      </c>
      <c r="G201" s="515">
        <f t="shared" si="19"/>
        <v>0</v>
      </c>
      <c r="H201" s="516">
        <f t="shared" si="9"/>
        <v>0</v>
      </c>
      <c r="I201" s="516">
        <f t="shared" si="10"/>
        <v>0</v>
      </c>
      <c r="J201" s="516">
        <f t="shared" si="11"/>
        <v>0</v>
      </c>
      <c r="K201" s="516">
        <f t="shared" si="12"/>
        <v>0</v>
      </c>
      <c r="L201" s="517">
        <f t="shared" si="13"/>
        <v>0</v>
      </c>
    </row>
    <row r="202" spans="1:12">
      <c r="A202" s="424">
        <f t="shared" si="18"/>
        <v>0</v>
      </c>
      <c r="B202" s="514">
        <f t="shared" si="18"/>
        <v>0</v>
      </c>
      <c r="C202" s="515">
        <f t="shared" ref="C202:G203" si="20">C82+$B147</f>
        <v>0</v>
      </c>
      <c r="D202" s="515">
        <f t="shared" si="20"/>
        <v>0</v>
      </c>
      <c r="E202" s="515">
        <f t="shared" si="20"/>
        <v>0</v>
      </c>
      <c r="F202" s="515">
        <f t="shared" si="20"/>
        <v>0</v>
      </c>
      <c r="G202" s="515">
        <f t="shared" si="20"/>
        <v>0</v>
      </c>
      <c r="H202" s="516">
        <f t="shared" si="9"/>
        <v>0</v>
      </c>
      <c r="I202" s="516">
        <f t="shared" si="10"/>
        <v>0</v>
      </c>
      <c r="J202" s="516">
        <f t="shared" si="11"/>
        <v>0</v>
      </c>
      <c r="K202" s="516">
        <f t="shared" si="12"/>
        <v>0</v>
      </c>
      <c r="L202" s="517">
        <f t="shared" si="13"/>
        <v>0</v>
      </c>
    </row>
    <row r="203" spans="1:12">
      <c r="A203" s="424">
        <f t="shared" si="18"/>
        <v>0</v>
      </c>
      <c r="B203" s="514">
        <f t="shared" si="18"/>
        <v>0</v>
      </c>
      <c r="C203" s="515">
        <f t="shared" si="20"/>
        <v>0</v>
      </c>
      <c r="D203" s="515">
        <f t="shared" si="20"/>
        <v>0</v>
      </c>
      <c r="E203" s="515">
        <f t="shared" si="20"/>
        <v>0</v>
      </c>
      <c r="F203" s="515">
        <f t="shared" si="20"/>
        <v>0</v>
      </c>
      <c r="G203" s="515">
        <f t="shared" si="20"/>
        <v>0</v>
      </c>
      <c r="H203" s="516">
        <f t="shared" si="9"/>
        <v>0</v>
      </c>
      <c r="I203" s="516">
        <f t="shared" si="10"/>
        <v>0</v>
      </c>
      <c r="J203" s="516">
        <f t="shared" si="11"/>
        <v>0</v>
      </c>
      <c r="K203" s="516">
        <f t="shared" si="12"/>
        <v>0</v>
      </c>
      <c r="L203" s="517">
        <f t="shared" si="13"/>
        <v>0</v>
      </c>
    </row>
  </sheetData>
  <sheetProtection formatCells="0" formatColumns="0" formatRows="0"/>
  <mergeCells count="13">
    <mergeCell ref="A93:E93"/>
    <mergeCell ref="A5:E6"/>
    <mergeCell ref="H150:L150"/>
    <mergeCell ref="A2:E3"/>
    <mergeCell ref="A7:E8"/>
    <mergeCell ref="A12:E13"/>
    <mergeCell ref="A9:E11"/>
    <mergeCell ref="C150:G150"/>
    <mergeCell ref="A87:E89"/>
    <mergeCell ref="A91:E91"/>
    <mergeCell ref="A14:E15"/>
    <mergeCell ref="A90:E90"/>
    <mergeCell ref="A92:E92"/>
  </mergeCells>
  <phoneticPr fontId="0" type="noConversion"/>
  <pageMargins left="0.70866141732283472" right="0.70866141732283472" top="0.74803149606299213" bottom="0.74803149606299213" header="0.31496062992125984" footer="0.31496062992125984"/>
  <pageSetup paperSize="9" scale="1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BO174"/>
  <sheetViews>
    <sheetView topLeftCell="A142" zoomScaleSheetLayoutView="90" workbookViewId="0">
      <selection activeCell="A2" sqref="A2:I4"/>
    </sheetView>
  </sheetViews>
  <sheetFormatPr defaultColWidth="11.42578125" defaultRowHeight="12.75"/>
  <cols>
    <col min="1" max="1" width="36.42578125" style="146" customWidth="1"/>
    <col min="2" max="5" width="20.140625" style="146" customWidth="1"/>
    <col min="6" max="6" width="26.42578125" style="146" bestFit="1" customWidth="1"/>
    <col min="7" max="7" width="1.42578125" style="146" customWidth="1"/>
    <col min="8" max="10" width="16.7109375" style="146" customWidth="1"/>
    <col min="11" max="12" width="16.7109375" style="255" customWidth="1"/>
    <col min="13" max="69" width="16.7109375" style="146" customWidth="1"/>
    <col min="70" max="16384" width="11.42578125" style="146"/>
  </cols>
  <sheetData>
    <row r="1" spans="1:67" ht="26.25" thickBot="1">
      <c r="A1" s="154" t="s">
        <v>441</v>
      </c>
      <c r="B1" s="226"/>
      <c r="C1" s="226"/>
      <c r="D1" s="226"/>
      <c r="E1" s="226"/>
      <c r="F1" s="226"/>
      <c r="G1" s="226"/>
      <c r="H1" s="226"/>
      <c r="I1" s="226"/>
      <c r="J1" s="226"/>
      <c r="K1" s="226"/>
      <c r="L1" s="226"/>
      <c r="M1" s="226"/>
      <c r="N1" s="226"/>
      <c r="O1" s="226"/>
      <c r="P1" s="226"/>
      <c r="Q1" s="226"/>
      <c r="R1" s="226"/>
      <c r="S1" s="226"/>
      <c r="T1" s="226"/>
      <c r="U1" s="226"/>
      <c r="V1" s="226"/>
      <c r="W1" s="226"/>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row>
    <row r="2" spans="1:67" ht="13.5" thickTop="1">
      <c r="A2" s="710" t="s">
        <v>442</v>
      </c>
      <c r="B2" s="710"/>
      <c r="C2" s="710"/>
      <c r="D2" s="710"/>
      <c r="E2" s="710"/>
      <c r="F2" s="710"/>
      <c r="G2" s="710"/>
      <c r="H2" s="710"/>
      <c r="I2" s="710"/>
      <c r="J2" s="227"/>
      <c r="K2" s="242"/>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row>
    <row r="3" spans="1:67">
      <c r="A3" s="702"/>
      <c r="B3" s="702"/>
      <c r="C3" s="702"/>
      <c r="D3" s="702"/>
      <c r="E3" s="702"/>
      <c r="F3" s="702"/>
      <c r="G3" s="702"/>
      <c r="H3" s="702"/>
      <c r="I3" s="702"/>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row>
    <row r="4" spans="1:67">
      <c r="A4" s="702"/>
      <c r="B4" s="702"/>
      <c r="C4" s="702"/>
      <c r="D4" s="702"/>
      <c r="E4" s="702"/>
      <c r="F4" s="702"/>
      <c r="G4" s="702"/>
      <c r="H4" s="702"/>
      <c r="I4" s="702"/>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row>
    <row r="5" spans="1:67" ht="12.95" customHeight="1">
      <c r="A5" s="711" t="s">
        <v>443</v>
      </c>
      <c r="B5" s="702"/>
      <c r="C5" s="702"/>
      <c r="D5" s="702"/>
      <c r="E5" s="702"/>
      <c r="F5" s="702"/>
      <c r="G5" s="702"/>
      <c r="H5" s="702"/>
      <c r="I5" s="702"/>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row>
    <row r="6" spans="1:67">
      <c r="A6" s="702" t="s">
        <v>444</v>
      </c>
      <c r="B6" s="702"/>
      <c r="C6" s="702"/>
      <c r="D6" s="702"/>
      <c r="E6" s="702"/>
      <c r="F6" s="702"/>
      <c r="G6" s="702"/>
      <c r="H6" s="702"/>
      <c r="I6" s="702"/>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row>
    <row r="7" spans="1:67">
      <c r="A7" s="699"/>
      <c r="B7" s="699"/>
      <c r="C7" s="699"/>
      <c r="D7" s="699"/>
      <c r="E7" s="699"/>
      <c r="F7" s="699"/>
      <c r="G7" s="699"/>
      <c r="H7" s="699"/>
      <c r="I7" s="699"/>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row>
    <row r="8" spans="1:67" ht="26.25" customHeight="1">
      <c r="A8" s="722" t="s">
        <v>445</v>
      </c>
      <c r="B8" s="729" t="s">
        <v>446</v>
      </c>
      <c r="C8" s="730"/>
      <c r="D8" s="730"/>
      <c r="E8" s="730"/>
      <c r="F8" s="730"/>
      <c r="G8" s="447"/>
      <c r="H8" s="242" t="s">
        <v>447</v>
      </c>
      <c r="I8" s="44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row>
    <row r="9" spans="1:67">
      <c r="A9" s="723"/>
      <c r="B9" s="731"/>
      <c r="C9" s="731"/>
      <c r="D9" s="731"/>
      <c r="E9" s="731"/>
      <c r="F9" s="731"/>
      <c r="G9" s="227"/>
      <c r="H9" s="309" t="s">
        <v>448</v>
      </c>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row>
    <row r="10" spans="1:67" ht="15.75">
      <c r="A10" s="724" t="s">
        <v>380</v>
      </c>
      <c r="B10" s="726" t="s">
        <v>439</v>
      </c>
      <c r="C10" s="727"/>
      <c r="D10" s="727"/>
      <c r="E10" s="727"/>
      <c r="F10" s="728"/>
      <c r="G10" s="228"/>
      <c r="H10" s="720" t="s">
        <v>258</v>
      </c>
      <c r="I10" s="720" t="s">
        <v>259</v>
      </c>
      <c r="J10" s="720" t="s">
        <v>260</v>
      </c>
      <c r="K10" s="720" t="s">
        <v>261</v>
      </c>
      <c r="L10" s="720" t="s">
        <v>262</v>
      </c>
      <c r="M10" s="720" t="s">
        <v>263</v>
      </c>
      <c r="N10" s="720" t="s">
        <v>264</v>
      </c>
      <c r="O10" s="720" t="s">
        <v>265</v>
      </c>
      <c r="P10" s="720" t="s">
        <v>266</v>
      </c>
      <c r="Q10" s="720" t="s">
        <v>267</v>
      </c>
      <c r="R10" s="720" t="s">
        <v>268</v>
      </c>
      <c r="S10" s="720" t="s">
        <v>269</v>
      </c>
      <c r="T10" s="720" t="s">
        <v>270</v>
      </c>
      <c r="U10" s="720" t="s">
        <v>271</v>
      </c>
      <c r="V10" s="720" t="s">
        <v>272</v>
      </c>
      <c r="W10" s="720" t="s">
        <v>273</v>
      </c>
      <c r="X10" s="720" t="s">
        <v>274</v>
      </c>
      <c r="Y10" s="720" t="s">
        <v>275</v>
      </c>
      <c r="Z10" s="720" t="s">
        <v>276</v>
      </c>
      <c r="AA10" s="720" t="s">
        <v>277</v>
      </c>
      <c r="AB10" s="720" t="s">
        <v>278</v>
      </c>
      <c r="AC10" s="720" t="s">
        <v>279</v>
      </c>
      <c r="AD10" s="720" t="s">
        <v>280</v>
      </c>
      <c r="AE10" s="720" t="s">
        <v>281</v>
      </c>
      <c r="AF10" s="720" t="s">
        <v>282</v>
      </c>
      <c r="AG10" s="720" t="s">
        <v>283</v>
      </c>
      <c r="AH10" s="720" t="s">
        <v>284</v>
      </c>
      <c r="AI10" s="720" t="s">
        <v>285</v>
      </c>
      <c r="AJ10" s="720" t="s">
        <v>286</v>
      </c>
      <c r="AK10" s="720" t="s">
        <v>287</v>
      </c>
      <c r="AL10" s="720" t="s">
        <v>288</v>
      </c>
      <c r="AM10" s="720" t="s">
        <v>289</v>
      </c>
      <c r="AN10" s="720" t="s">
        <v>290</v>
      </c>
      <c r="AO10" s="720" t="s">
        <v>291</v>
      </c>
      <c r="AP10" s="720" t="s">
        <v>292</v>
      </c>
      <c r="AQ10" s="720" t="s">
        <v>293</v>
      </c>
      <c r="AR10" s="720" t="s">
        <v>294</v>
      </c>
      <c r="AS10" s="720" t="s">
        <v>295</v>
      </c>
      <c r="AT10" s="720" t="s">
        <v>296</v>
      </c>
      <c r="AU10" s="720" t="s">
        <v>297</v>
      </c>
      <c r="AV10" s="720" t="s">
        <v>298</v>
      </c>
      <c r="AW10" s="720" t="s">
        <v>299</v>
      </c>
      <c r="AX10" s="720" t="s">
        <v>300</v>
      </c>
      <c r="AY10" s="720" t="s">
        <v>301</v>
      </c>
      <c r="AZ10" s="720" t="s">
        <v>302</v>
      </c>
      <c r="BA10" s="720" t="s">
        <v>303</v>
      </c>
      <c r="BB10" s="720" t="s">
        <v>304</v>
      </c>
      <c r="BC10" s="720" t="s">
        <v>305</v>
      </c>
      <c r="BD10" s="720" t="s">
        <v>306</v>
      </c>
      <c r="BE10" s="720" t="s">
        <v>307</v>
      </c>
      <c r="BF10" s="720" t="s">
        <v>308</v>
      </c>
      <c r="BG10" s="720" t="s">
        <v>309</v>
      </c>
      <c r="BH10" s="720" t="s">
        <v>310</v>
      </c>
      <c r="BI10" s="720" t="s">
        <v>311</v>
      </c>
      <c r="BJ10" s="720" t="s">
        <v>312</v>
      </c>
      <c r="BK10" s="720" t="s">
        <v>313</v>
      </c>
      <c r="BL10" s="720" t="s">
        <v>314</v>
      </c>
      <c r="BM10" s="720" t="s">
        <v>315</v>
      </c>
      <c r="BN10" s="720" t="s">
        <v>316</v>
      </c>
      <c r="BO10" s="720" t="s">
        <v>317</v>
      </c>
    </row>
    <row r="11" spans="1:67" ht="18.95" customHeight="1">
      <c r="A11" s="725"/>
      <c r="B11" s="314" t="s">
        <v>226</v>
      </c>
      <c r="C11" s="314" t="s">
        <v>233</v>
      </c>
      <c r="D11" s="314" t="s">
        <v>228</v>
      </c>
      <c r="E11" s="314" t="s">
        <v>229</v>
      </c>
      <c r="F11" s="314" t="s">
        <v>230</v>
      </c>
      <c r="G11" s="228"/>
      <c r="H11" s="721"/>
      <c r="I11" s="721"/>
      <c r="J11" s="721"/>
      <c r="K11" s="721"/>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1"/>
      <c r="AI11" s="721"/>
      <c r="AJ11" s="721"/>
      <c r="AK11" s="721"/>
      <c r="AL11" s="721"/>
      <c r="AM11" s="721"/>
      <c r="AN11" s="721"/>
      <c r="AO11" s="721"/>
      <c r="AP11" s="721"/>
      <c r="AQ11" s="721"/>
      <c r="AR11" s="721"/>
      <c r="AS11" s="721"/>
      <c r="AT11" s="721"/>
      <c r="AU11" s="721"/>
      <c r="AV11" s="721"/>
      <c r="AW11" s="721"/>
      <c r="AX11" s="721"/>
      <c r="AY11" s="721"/>
      <c r="AZ11" s="721"/>
      <c r="BA11" s="721"/>
      <c r="BB11" s="721"/>
      <c r="BC11" s="721"/>
      <c r="BD11" s="721"/>
      <c r="BE11" s="721"/>
      <c r="BF11" s="721"/>
      <c r="BG11" s="721"/>
      <c r="BH11" s="721"/>
      <c r="BI11" s="721"/>
      <c r="BJ11" s="721"/>
      <c r="BK11" s="721"/>
      <c r="BL11" s="721"/>
      <c r="BM11" s="721"/>
      <c r="BN11" s="721"/>
      <c r="BO11" s="721"/>
    </row>
    <row r="12" spans="1:67">
      <c r="A12" s="229">
        <f>'3) Receita de Vendas'!A19</f>
        <v>0</v>
      </c>
      <c r="B12" s="380">
        <f>'4) Cálculo dos Custos Variáveis'!C152</f>
        <v>0</v>
      </c>
      <c r="C12" s="380">
        <f>'4) Cálculo dos Custos Variáveis'!D152</f>
        <v>0</v>
      </c>
      <c r="D12" s="380">
        <f>'4) Cálculo dos Custos Variáveis'!E152</f>
        <v>0</v>
      </c>
      <c r="E12" s="380">
        <f>'4) Cálculo dos Custos Variáveis'!F152</f>
        <v>0</v>
      </c>
      <c r="F12" s="380">
        <f>'4) Cálculo dos Custos Variáveis'!G152</f>
        <v>0</v>
      </c>
      <c r="G12" s="230"/>
      <c r="H12" s="231">
        <f>'3) Receita de Vendas'!C19</f>
        <v>10000</v>
      </c>
      <c r="I12" s="231">
        <f>'3) Receita de Vendas'!D19</f>
        <v>10000</v>
      </c>
      <c r="J12" s="231">
        <f>'3) Receita de Vendas'!E19</f>
        <v>10000</v>
      </c>
      <c r="K12" s="231">
        <f>'3) Receita de Vendas'!F19</f>
        <v>10000</v>
      </c>
      <c r="L12" s="231">
        <f>'3) Receita de Vendas'!G19</f>
        <v>10000</v>
      </c>
      <c r="M12" s="231">
        <f>'3) Receita de Vendas'!H19</f>
        <v>10000</v>
      </c>
      <c r="N12" s="231">
        <f>'3) Receita de Vendas'!I19</f>
        <v>10000</v>
      </c>
      <c r="O12" s="231">
        <f>'3) Receita de Vendas'!J19</f>
        <v>10000</v>
      </c>
      <c r="P12" s="231">
        <f>'3) Receita de Vendas'!K19</f>
        <v>10000</v>
      </c>
      <c r="Q12" s="231">
        <f>'3) Receita de Vendas'!L19</f>
        <v>10000</v>
      </c>
      <c r="R12" s="231">
        <f>'3) Receita de Vendas'!M19</f>
        <v>10000</v>
      </c>
      <c r="S12" s="231">
        <f>'3) Receita de Vendas'!N19</f>
        <v>10000</v>
      </c>
      <c r="T12" s="231">
        <f>'3) Receita de Vendas'!O19</f>
        <v>0</v>
      </c>
      <c r="U12" s="231">
        <f>'3) Receita de Vendas'!P19</f>
        <v>0</v>
      </c>
      <c r="V12" s="231">
        <f>'3) Receita de Vendas'!Q19</f>
        <v>0</v>
      </c>
      <c r="W12" s="231">
        <f>'3) Receita de Vendas'!R19</f>
        <v>0</v>
      </c>
      <c r="X12" s="231">
        <f>'3) Receita de Vendas'!S19</f>
        <v>0</v>
      </c>
      <c r="Y12" s="231">
        <f>'3) Receita de Vendas'!T19</f>
        <v>0</v>
      </c>
      <c r="Z12" s="231">
        <f>'3) Receita de Vendas'!U19</f>
        <v>0</v>
      </c>
      <c r="AA12" s="231">
        <f>'3) Receita de Vendas'!V19</f>
        <v>0</v>
      </c>
      <c r="AB12" s="231">
        <f>'3) Receita de Vendas'!W19</f>
        <v>0</v>
      </c>
      <c r="AC12" s="231">
        <f>'3) Receita de Vendas'!X19</f>
        <v>0</v>
      </c>
      <c r="AD12" s="231">
        <f>'3) Receita de Vendas'!Y19</f>
        <v>0</v>
      </c>
      <c r="AE12" s="231">
        <f>'3) Receita de Vendas'!Z19</f>
        <v>0</v>
      </c>
      <c r="AF12" s="231">
        <f>'3) Receita de Vendas'!AA19</f>
        <v>0</v>
      </c>
      <c r="AG12" s="231">
        <f>'3) Receita de Vendas'!AB19</f>
        <v>0</v>
      </c>
      <c r="AH12" s="231">
        <f>'3) Receita de Vendas'!AC19</f>
        <v>0</v>
      </c>
      <c r="AI12" s="231">
        <f>'3) Receita de Vendas'!AD19</f>
        <v>0</v>
      </c>
      <c r="AJ12" s="231">
        <f>'3) Receita de Vendas'!AE19</f>
        <v>0</v>
      </c>
      <c r="AK12" s="231">
        <f>'3) Receita de Vendas'!AF19</f>
        <v>0</v>
      </c>
      <c r="AL12" s="231">
        <f>'3) Receita de Vendas'!AG19</f>
        <v>0</v>
      </c>
      <c r="AM12" s="231">
        <f>'3) Receita de Vendas'!AH19</f>
        <v>0</v>
      </c>
      <c r="AN12" s="231">
        <f>'3) Receita de Vendas'!AI19</f>
        <v>0</v>
      </c>
      <c r="AO12" s="231">
        <f>'3) Receita de Vendas'!AJ19</f>
        <v>0</v>
      </c>
      <c r="AP12" s="231">
        <f>'3) Receita de Vendas'!AK19</f>
        <v>0</v>
      </c>
      <c r="AQ12" s="231">
        <f>'3) Receita de Vendas'!AL19</f>
        <v>0</v>
      </c>
      <c r="AR12" s="231">
        <f>'3) Receita de Vendas'!AM19</f>
        <v>0</v>
      </c>
      <c r="AS12" s="231">
        <f>'3) Receita de Vendas'!AN19</f>
        <v>0</v>
      </c>
      <c r="AT12" s="231">
        <f>'3) Receita de Vendas'!AO19</f>
        <v>0</v>
      </c>
      <c r="AU12" s="231">
        <f>'3) Receita de Vendas'!AP19</f>
        <v>0</v>
      </c>
      <c r="AV12" s="231">
        <f>'3) Receita de Vendas'!AQ19</f>
        <v>0</v>
      </c>
      <c r="AW12" s="231">
        <f>'3) Receita de Vendas'!AR19</f>
        <v>0</v>
      </c>
      <c r="AX12" s="231">
        <f>'3) Receita de Vendas'!AS19</f>
        <v>0</v>
      </c>
      <c r="AY12" s="231">
        <f>'3) Receita de Vendas'!AT19</f>
        <v>0</v>
      </c>
      <c r="AZ12" s="231">
        <f>'3) Receita de Vendas'!AU19</f>
        <v>0</v>
      </c>
      <c r="BA12" s="231">
        <f>'3) Receita de Vendas'!AV19</f>
        <v>0</v>
      </c>
      <c r="BB12" s="231">
        <f>'3) Receita de Vendas'!AW19</f>
        <v>0</v>
      </c>
      <c r="BC12" s="231">
        <f>'3) Receita de Vendas'!AX19</f>
        <v>0</v>
      </c>
      <c r="BD12" s="231">
        <f>'3) Receita de Vendas'!AY19</f>
        <v>0</v>
      </c>
      <c r="BE12" s="231">
        <f>'3) Receita de Vendas'!AZ19</f>
        <v>0</v>
      </c>
      <c r="BF12" s="231">
        <f>'3) Receita de Vendas'!BA19</f>
        <v>0</v>
      </c>
      <c r="BG12" s="231">
        <f>'3) Receita de Vendas'!BB19</f>
        <v>0</v>
      </c>
      <c r="BH12" s="231">
        <f>'3) Receita de Vendas'!BC19</f>
        <v>0</v>
      </c>
      <c r="BI12" s="231">
        <f>'3) Receita de Vendas'!BD19</f>
        <v>0</v>
      </c>
      <c r="BJ12" s="231">
        <f>'3) Receita de Vendas'!BE19</f>
        <v>0</v>
      </c>
      <c r="BK12" s="231">
        <f>'3) Receita de Vendas'!BF19</f>
        <v>0</v>
      </c>
      <c r="BL12" s="231">
        <f>'3) Receita de Vendas'!BG19</f>
        <v>0</v>
      </c>
      <c r="BM12" s="231">
        <f>'3) Receita de Vendas'!BH19</f>
        <v>0</v>
      </c>
      <c r="BN12" s="231">
        <f>'3) Receita de Vendas'!BI19</f>
        <v>0</v>
      </c>
      <c r="BO12" s="232">
        <f>'3) Receita de Vendas'!BJ19</f>
        <v>0</v>
      </c>
    </row>
    <row r="13" spans="1:67">
      <c r="A13" s="229">
        <f>'3) Receita de Vendas'!A20</f>
        <v>0</v>
      </c>
      <c r="B13" s="380">
        <f>'4) Cálculo dos Custos Variáveis'!C153</f>
        <v>0</v>
      </c>
      <c r="C13" s="380">
        <f>'4) Cálculo dos Custos Variáveis'!D153</f>
        <v>0</v>
      </c>
      <c r="D13" s="380">
        <f>'4) Cálculo dos Custos Variáveis'!E153</f>
        <v>0</v>
      </c>
      <c r="E13" s="380">
        <f>'4) Cálculo dos Custos Variáveis'!F153</f>
        <v>0</v>
      </c>
      <c r="F13" s="380">
        <f>'4) Cálculo dos Custos Variáveis'!G153</f>
        <v>0</v>
      </c>
      <c r="G13" s="230"/>
      <c r="H13" s="231">
        <f>'3) Receita de Vendas'!C20</f>
        <v>20000</v>
      </c>
      <c r="I13" s="231">
        <f>'3) Receita de Vendas'!D20</f>
        <v>20000</v>
      </c>
      <c r="J13" s="231">
        <f>'3) Receita de Vendas'!E20</f>
        <v>20000</v>
      </c>
      <c r="K13" s="231">
        <f>'3) Receita de Vendas'!F20</f>
        <v>20000</v>
      </c>
      <c r="L13" s="231">
        <f>'3) Receita de Vendas'!G20</f>
        <v>20000</v>
      </c>
      <c r="M13" s="231">
        <f>'3) Receita de Vendas'!H20</f>
        <v>20000</v>
      </c>
      <c r="N13" s="231">
        <f>'3) Receita de Vendas'!I20</f>
        <v>20000</v>
      </c>
      <c r="O13" s="231">
        <f>'3) Receita de Vendas'!J20</f>
        <v>20000</v>
      </c>
      <c r="P13" s="231">
        <f>'3) Receita de Vendas'!K20</f>
        <v>20000</v>
      </c>
      <c r="Q13" s="231">
        <f>'3) Receita de Vendas'!L20</f>
        <v>20000</v>
      </c>
      <c r="R13" s="231">
        <f>'3) Receita de Vendas'!M20</f>
        <v>20000</v>
      </c>
      <c r="S13" s="231">
        <f>'3) Receita de Vendas'!N20</f>
        <v>20000</v>
      </c>
      <c r="T13" s="231">
        <f>'3) Receita de Vendas'!O20</f>
        <v>0</v>
      </c>
      <c r="U13" s="231">
        <f>'3) Receita de Vendas'!P20</f>
        <v>0</v>
      </c>
      <c r="V13" s="231">
        <f>'3) Receita de Vendas'!Q20</f>
        <v>0</v>
      </c>
      <c r="W13" s="231">
        <f>'3) Receita de Vendas'!R20</f>
        <v>0</v>
      </c>
      <c r="X13" s="231">
        <f>'3) Receita de Vendas'!S20</f>
        <v>0</v>
      </c>
      <c r="Y13" s="231">
        <f>'3) Receita de Vendas'!T20</f>
        <v>0</v>
      </c>
      <c r="Z13" s="231">
        <f>'3) Receita de Vendas'!U20</f>
        <v>0</v>
      </c>
      <c r="AA13" s="231">
        <f>'3) Receita de Vendas'!V20</f>
        <v>0</v>
      </c>
      <c r="AB13" s="231">
        <f>'3) Receita de Vendas'!W20</f>
        <v>0</v>
      </c>
      <c r="AC13" s="231">
        <f>'3) Receita de Vendas'!X20</f>
        <v>0</v>
      </c>
      <c r="AD13" s="231">
        <f>'3) Receita de Vendas'!Y20</f>
        <v>0</v>
      </c>
      <c r="AE13" s="231">
        <f>'3) Receita de Vendas'!Z20</f>
        <v>0</v>
      </c>
      <c r="AF13" s="231">
        <f>'3) Receita de Vendas'!AA20</f>
        <v>0</v>
      </c>
      <c r="AG13" s="231">
        <f>'3) Receita de Vendas'!AB20</f>
        <v>0</v>
      </c>
      <c r="AH13" s="231">
        <f>'3) Receita de Vendas'!AC20</f>
        <v>0</v>
      </c>
      <c r="AI13" s="231">
        <f>'3) Receita de Vendas'!AD20</f>
        <v>0</v>
      </c>
      <c r="AJ13" s="231">
        <f>'3) Receita de Vendas'!AE20</f>
        <v>0</v>
      </c>
      <c r="AK13" s="231">
        <f>'3) Receita de Vendas'!AF20</f>
        <v>0</v>
      </c>
      <c r="AL13" s="231">
        <f>'3) Receita de Vendas'!AG20</f>
        <v>0</v>
      </c>
      <c r="AM13" s="231">
        <f>'3) Receita de Vendas'!AH20</f>
        <v>0</v>
      </c>
      <c r="AN13" s="231">
        <f>'3) Receita de Vendas'!AI20</f>
        <v>0</v>
      </c>
      <c r="AO13" s="231">
        <f>'3) Receita de Vendas'!AJ20</f>
        <v>0</v>
      </c>
      <c r="AP13" s="231">
        <f>'3) Receita de Vendas'!AK20</f>
        <v>0</v>
      </c>
      <c r="AQ13" s="231">
        <f>'3) Receita de Vendas'!AL20</f>
        <v>0</v>
      </c>
      <c r="AR13" s="231">
        <f>'3) Receita de Vendas'!AM20</f>
        <v>0</v>
      </c>
      <c r="AS13" s="231">
        <f>'3) Receita de Vendas'!AN20</f>
        <v>0</v>
      </c>
      <c r="AT13" s="231">
        <f>'3) Receita de Vendas'!AO20</f>
        <v>0</v>
      </c>
      <c r="AU13" s="231">
        <f>'3) Receita de Vendas'!AP20</f>
        <v>0</v>
      </c>
      <c r="AV13" s="231">
        <f>'3) Receita de Vendas'!AQ20</f>
        <v>0</v>
      </c>
      <c r="AW13" s="231">
        <f>'3) Receita de Vendas'!AR20</f>
        <v>0</v>
      </c>
      <c r="AX13" s="231">
        <f>'3) Receita de Vendas'!AS20</f>
        <v>0</v>
      </c>
      <c r="AY13" s="231">
        <f>'3) Receita de Vendas'!AT20</f>
        <v>0</v>
      </c>
      <c r="AZ13" s="231">
        <f>'3) Receita de Vendas'!AU20</f>
        <v>0</v>
      </c>
      <c r="BA13" s="231">
        <f>'3) Receita de Vendas'!AV20</f>
        <v>0</v>
      </c>
      <c r="BB13" s="231">
        <f>'3) Receita de Vendas'!AW20</f>
        <v>0</v>
      </c>
      <c r="BC13" s="231">
        <f>'3) Receita de Vendas'!AX20</f>
        <v>0</v>
      </c>
      <c r="BD13" s="231">
        <f>'3) Receita de Vendas'!AY20</f>
        <v>0</v>
      </c>
      <c r="BE13" s="231">
        <f>'3) Receita de Vendas'!AZ20</f>
        <v>0</v>
      </c>
      <c r="BF13" s="231">
        <f>'3) Receita de Vendas'!BA20</f>
        <v>0</v>
      </c>
      <c r="BG13" s="231">
        <f>'3) Receita de Vendas'!BB20</f>
        <v>0</v>
      </c>
      <c r="BH13" s="231">
        <f>'3) Receita de Vendas'!BC20</f>
        <v>0</v>
      </c>
      <c r="BI13" s="231">
        <f>'3) Receita de Vendas'!BD20</f>
        <v>0</v>
      </c>
      <c r="BJ13" s="231">
        <f>'3) Receita de Vendas'!BE20</f>
        <v>0</v>
      </c>
      <c r="BK13" s="231">
        <f>'3) Receita de Vendas'!BF20</f>
        <v>0</v>
      </c>
      <c r="BL13" s="231">
        <f>'3) Receita de Vendas'!BG20</f>
        <v>0</v>
      </c>
      <c r="BM13" s="231">
        <f>'3) Receita de Vendas'!BH20</f>
        <v>0</v>
      </c>
      <c r="BN13" s="231">
        <f>'3) Receita de Vendas'!BI20</f>
        <v>0</v>
      </c>
      <c r="BO13" s="232">
        <f>'3) Receita de Vendas'!BJ20</f>
        <v>0</v>
      </c>
    </row>
    <row r="14" spans="1:67">
      <c r="A14" s="229">
        <f>'3) Receita de Vendas'!A21</f>
        <v>0</v>
      </c>
      <c r="B14" s="380">
        <f>'4) Cálculo dos Custos Variáveis'!C154</f>
        <v>0</v>
      </c>
      <c r="C14" s="380">
        <f>'4) Cálculo dos Custos Variáveis'!D154</f>
        <v>0</v>
      </c>
      <c r="D14" s="380">
        <f>'4) Cálculo dos Custos Variáveis'!E154</f>
        <v>0</v>
      </c>
      <c r="E14" s="380">
        <f>'4) Cálculo dos Custos Variáveis'!F154</f>
        <v>0</v>
      </c>
      <c r="F14" s="380">
        <f>'4) Cálculo dos Custos Variáveis'!G154</f>
        <v>0</v>
      </c>
      <c r="G14" s="230"/>
      <c r="H14" s="231">
        <f>'3) Receita de Vendas'!C21</f>
        <v>0</v>
      </c>
      <c r="I14" s="231">
        <f>'3) Receita de Vendas'!D21</f>
        <v>0</v>
      </c>
      <c r="J14" s="231">
        <f>'3) Receita de Vendas'!E21</f>
        <v>0</v>
      </c>
      <c r="K14" s="231">
        <f>'3) Receita de Vendas'!F21</f>
        <v>0</v>
      </c>
      <c r="L14" s="231">
        <f>'3) Receita de Vendas'!G21</f>
        <v>0</v>
      </c>
      <c r="M14" s="231">
        <f>'3) Receita de Vendas'!H21</f>
        <v>0</v>
      </c>
      <c r="N14" s="231">
        <f>'3) Receita de Vendas'!I21</f>
        <v>0</v>
      </c>
      <c r="O14" s="231">
        <f>'3) Receita de Vendas'!J21</f>
        <v>0</v>
      </c>
      <c r="P14" s="231">
        <f>'3) Receita de Vendas'!K21</f>
        <v>0</v>
      </c>
      <c r="Q14" s="231">
        <f>'3) Receita de Vendas'!L21</f>
        <v>0</v>
      </c>
      <c r="R14" s="231">
        <f>'3) Receita de Vendas'!M21</f>
        <v>0</v>
      </c>
      <c r="S14" s="231">
        <f>'3) Receita de Vendas'!N21</f>
        <v>0</v>
      </c>
      <c r="T14" s="231">
        <f>'3) Receita de Vendas'!O21</f>
        <v>0</v>
      </c>
      <c r="U14" s="231">
        <f>'3) Receita de Vendas'!P21</f>
        <v>0</v>
      </c>
      <c r="V14" s="231">
        <f>'3) Receita de Vendas'!Q21</f>
        <v>0</v>
      </c>
      <c r="W14" s="231">
        <f>'3) Receita de Vendas'!R21</f>
        <v>0</v>
      </c>
      <c r="X14" s="231">
        <f>'3) Receita de Vendas'!S21</f>
        <v>0</v>
      </c>
      <c r="Y14" s="231">
        <f>'3) Receita de Vendas'!T21</f>
        <v>0</v>
      </c>
      <c r="Z14" s="231">
        <f>'3) Receita de Vendas'!U21</f>
        <v>0</v>
      </c>
      <c r="AA14" s="231">
        <f>'3) Receita de Vendas'!V21</f>
        <v>0</v>
      </c>
      <c r="AB14" s="231">
        <f>'3) Receita de Vendas'!W21</f>
        <v>0</v>
      </c>
      <c r="AC14" s="231">
        <f>'3) Receita de Vendas'!X21</f>
        <v>0</v>
      </c>
      <c r="AD14" s="231">
        <f>'3) Receita de Vendas'!Y21</f>
        <v>0</v>
      </c>
      <c r="AE14" s="231">
        <f>'3) Receita de Vendas'!Z21</f>
        <v>0</v>
      </c>
      <c r="AF14" s="231">
        <f>'3) Receita de Vendas'!AA21</f>
        <v>0</v>
      </c>
      <c r="AG14" s="231">
        <f>'3) Receita de Vendas'!AB21</f>
        <v>0</v>
      </c>
      <c r="AH14" s="231">
        <f>'3) Receita de Vendas'!AC21</f>
        <v>0</v>
      </c>
      <c r="AI14" s="231">
        <f>'3) Receita de Vendas'!AD21</f>
        <v>0</v>
      </c>
      <c r="AJ14" s="231">
        <f>'3) Receita de Vendas'!AE21</f>
        <v>0</v>
      </c>
      <c r="AK14" s="231">
        <f>'3) Receita de Vendas'!AF21</f>
        <v>0</v>
      </c>
      <c r="AL14" s="231">
        <f>'3) Receita de Vendas'!AG21</f>
        <v>0</v>
      </c>
      <c r="AM14" s="231">
        <f>'3) Receita de Vendas'!AH21</f>
        <v>0</v>
      </c>
      <c r="AN14" s="231">
        <f>'3) Receita de Vendas'!AI21</f>
        <v>0</v>
      </c>
      <c r="AO14" s="231">
        <f>'3) Receita de Vendas'!AJ21</f>
        <v>0</v>
      </c>
      <c r="AP14" s="231">
        <f>'3) Receita de Vendas'!AK21</f>
        <v>0</v>
      </c>
      <c r="AQ14" s="231">
        <f>'3) Receita de Vendas'!AL21</f>
        <v>0</v>
      </c>
      <c r="AR14" s="231">
        <f>'3) Receita de Vendas'!AM21</f>
        <v>0</v>
      </c>
      <c r="AS14" s="231">
        <f>'3) Receita de Vendas'!AN21</f>
        <v>0</v>
      </c>
      <c r="AT14" s="231">
        <f>'3) Receita de Vendas'!AO21</f>
        <v>0</v>
      </c>
      <c r="AU14" s="231">
        <f>'3) Receita de Vendas'!AP21</f>
        <v>0</v>
      </c>
      <c r="AV14" s="231">
        <f>'3) Receita de Vendas'!AQ21</f>
        <v>0</v>
      </c>
      <c r="AW14" s="231">
        <f>'3) Receita de Vendas'!AR21</f>
        <v>0</v>
      </c>
      <c r="AX14" s="231">
        <f>'3) Receita de Vendas'!AS21</f>
        <v>0</v>
      </c>
      <c r="AY14" s="231">
        <f>'3) Receita de Vendas'!AT21</f>
        <v>0</v>
      </c>
      <c r="AZ14" s="231">
        <f>'3) Receita de Vendas'!AU21</f>
        <v>0</v>
      </c>
      <c r="BA14" s="231">
        <f>'3) Receita de Vendas'!AV21</f>
        <v>0</v>
      </c>
      <c r="BB14" s="231">
        <f>'3) Receita de Vendas'!AW21</f>
        <v>0</v>
      </c>
      <c r="BC14" s="231">
        <f>'3) Receita de Vendas'!AX21</f>
        <v>0</v>
      </c>
      <c r="BD14" s="231">
        <f>'3) Receita de Vendas'!AY21</f>
        <v>0</v>
      </c>
      <c r="BE14" s="231">
        <f>'3) Receita de Vendas'!AZ21</f>
        <v>0</v>
      </c>
      <c r="BF14" s="231">
        <f>'3) Receita de Vendas'!BA21</f>
        <v>0</v>
      </c>
      <c r="BG14" s="231">
        <f>'3) Receita de Vendas'!BB21</f>
        <v>0</v>
      </c>
      <c r="BH14" s="231">
        <f>'3) Receita de Vendas'!BC21</f>
        <v>0</v>
      </c>
      <c r="BI14" s="231">
        <f>'3) Receita de Vendas'!BD21</f>
        <v>0</v>
      </c>
      <c r="BJ14" s="231">
        <f>'3) Receita de Vendas'!BE21</f>
        <v>0</v>
      </c>
      <c r="BK14" s="231">
        <f>'3) Receita de Vendas'!BF21</f>
        <v>0</v>
      </c>
      <c r="BL14" s="231">
        <f>'3) Receita de Vendas'!BG21</f>
        <v>0</v>
      </c>
      <c r="BM14" s="231">
        <f>'3) Receita de Vendas'!BH21</f>
        <v>0</v>
      </c>
      <c r="BN14" s="231">
        <f>'3) Receita de Vendas'!BI21</f>
        <v>0</v>
      </c>
      <c r="BO14" s="232">
        <f>'3) Receita de Vendas'!BJ21</f>
        <v>0</v>
      </c>
    </row>
    <row r="15" spans="1:67">
      <c r="A15" s="229">
        <f>'3) Receita de Vendas'!A22</f>
        <v>0</v>
      </c>
      <c r="B15" s="380">
        <f>'4) Cálculo dos Custos Variáveis'!C155</f>
        <v>0</v>
      </c>
      <c r="C15" s="380">
        <f>'4) Cálculo dos Custos Variáveis'!D155</f>
        <v>0</v>
      </c>
      <c r="D15" s="380">
        <f>'4) Cálculo dos Custos Variáveis'!E155</f>
        <v>0</v>
      </c>
      <c r="E15" s="380">
        <f>'4) Cálculo dos Custos Variáveis'!F155</f>
        <v>0</v>
      </c>
      <c r="F15" s="380">
        <f>'4) Cálculo dos Custos Variáveis'!G155</f>
        <v>0</v>
      </c>
      <c r="G15" s="230"/>
      <c r="H15" s="231">
        <f>'3) Receita de Vendas'!C22</f>
        <v>0</v>
      </c>
      <c r="I15" s="231">
        <f>'3) Receita de Vendas'!D22</f>
        <v>0</v>
      </c>
      <c r="J15" s="231">
        <f>'3) Receita de Vendas'!E22</f>
        <v>0</v>
      </c>
      <c r="K15" s="231">
        <f>'3) Receita de Vendas'!F22</f>
        <v>0</v>
      </c>
      <c r="L15" s="231">
        <f>'3) Receita de Vendas'!G22</f>
        <v>0</v>
      </c>
      <c r="M15" s="231">
        <f>'3) Receita de Vendas'!H22</f>
        <v>0</v>
      </c>
      <c r="N15" s="231">
        <f>'3) Receita de Vendas'!I22</f>
        <v>0</v>
      </c>
      <c r="O15" s="231">
        <f>'3) Receita de Vendas'!J22</f>
        <v>0</v>
      </c>
      <c r="P15" s="231">
        <f>'3) Receita de Vendas'!K22</f>
        <v>0</v>
      </c>
      <c r="Q15" s="231">
        <f>'3) Receita de Vendas'!L22</f>
        <v>0</v>
      </c>
      <c r="R15" s="231">
        <f>'3) Receita de Vendas'!M22</f>
        <v>0</v>
      </c>
      <c r="S15" s="231">
        <f>'3) Receita de Vendas'!N22</f>
        <v>0</v>
      </c>
      <c r="T15" s="231">
        <f>'3) Receita de Vendas'!O22</f>
        <v>0</v>
      </c>
      <c r="U15" s="231">
        <f>'3) Receita de Vendas'!P22</f>
        <v>0</v>
      </c>
      <c r="V15" s="231">
        <f>'3) Receita de Vendas'!Q22</f>
        <v>0</v>
      </c>
      <c r="W15" s="231">
        <f>'3) Receita de Vendas'!R22</f>
        <v>0</v>
      </c>
      <c r="X15" s="231">
        <f>'3) Receita de Vendas'!S22</f>
        <v>0</v>
      </c>
      <c r="Y15" s="231">
        <f>'3) Receita de Vendas'!T22</f>
        <v>0</v>
      </c>
      <c r="Z15" s="231">
        <f>'3) Receita de Vendas'!U22</f>
        <v>0</v>
      </c>
      <c r="AA15" s="231">
        <f>'3) Receita de Vendas'!V22</f>
        <v>0</v>
      </c>
      <c r="AB15" s="231">
        <f>'3) Receita de Vendas'!W22</f>
        <v>0</v>
      </c>
      <c r="AC15" s="231">
        <f>'3) Receita de Vendas'!X22</f>
        <v>0</v>
      </c>
      <c r="AD15" s="231">
        <f>'3) Receita de Vendas'!Y22</f>
        <v>0</v>
      </c>
      <c r="AE15" s="231">
        <f>'3) Receita de Vendas'!Z22</f>
        <v>0</v>
      </c>
      <c r="AF15" s="231">
        <f>'3) Receita de Vendas'!AA22</f>
        <v>0</v>
      </c>
      <c r="AG15" s="231">
        <f>'3) Receita de Vendas'!AB22</f>
        <v>0</v>
      </c>
      <c r="AH15" s="231">
        <f>'3) Receita de Vendas'!AC22</f>
        <v>0</v>
      </c>
      <c r="AI15" s="231">
        <f>'3) Receita de Vendas'!AD22</f>
        <v>0</v>
      </c>
      <c r="AJ15" s="231">
        <f>'3) Receita de Vendas'!AE22</f>
        <v>0</v>
      </c>
      <c r="AK15" s="231">
        <f>'3) Receita de Vendas'!AF22</f>
        <v>0</v>
      </c>
      <c r="AL15" s="231">
        <f>'3) Receita de Vendas'!AG22</f>
        <v>0</v>
      </c>
      <c r="AM15" s="231">
        <f>'3) Receita de Vendas'!AH22</f>
        <v>0</v>
      </c>
      <c r="AN15" s="231">
        <f>'3) Receita de Vendas'!AI22</f>
        <v>0</v>
      </c>
      <c r="AO15" s="231">
        <f>'3) Receita de Vendas'!AJ22</f>
        <v>0</v>
      </c>
      <c r="AP15" s="231">
        <f>'3) Receita de Vendas'!AK22</f>
        <v>0</v>
      </c>
      <c r="AQ15" s="231">
        <f>'3) Receita de Vendas'!AL22</f>
        <v>0</v>
      </c>
      <c r="AR15" s="231">
        <f>'3) Receita de Vendas'!AM22</f>
        <v>0</v>
      </c>
      <c r="AS15" s="231">
        <f>'3) Receita de Vendas'!AN22</f>
        <v>0</v>
      </c>
      <c r="AT15" s="231">
        <f>'3) Receita de Vendas'!AO22</f>
        <v>0</v>
      </c>
      <c r="AU15" s="231">
        <f>'3) Receita de Vendas'!AP22</f>
        <v>0</v>
      </c>
      <c r="AV15" s="231">
        <f>'3) Receita de Vendas'!AQ22</f>
        <v>0</v>
      </c>
      <c r="AW15" s="231">
        <f>'3) Receita de Vendas'!AR22</f>
        <v>0</v>
      </c>
      <c r="AX15" s="231">
        <f>'3) Receita de Vendas'!AS22</f>
        <v>0</v>
      </c>
      <c r="AY15" s="231">
        <f>'3) Receita de Vendas'!AT22</f>
        <v>0</v>
      </c>
      <c r="AZ15" s="231">
        <f>'3) Receita de Vendas'!AU22</f>
        <v>0</v>
      </c>
      <c r="BA15" s="231">
        <f>'3) Receita de Vendas'!AV22</f>
        <v>0</v>
      </c>
      <c r="BB15" s="231">
        <f>'3) Receita de Vendas'!AW22</f>
        <v>0</v>
      </c>
      <c r="BC15" s="231">
        <f>'3) Receita de Vendas'!AX22</f>
        <v>0</v>
      </c>
      <c r="BD15" s="231">
        <f>'3) Receita de Vendas'!AY22</f>
        <v>0</v>
      </c>
      <c r="BE15" s="231">
        <f>'3) Receita de Vendas'!AZ22</f>
        <v>0</v>
      </c>
      <c r="BF15" s="231">
        <f>'3) Receita de Vendas'!BA22</f>
        <v>0</v>
      </c>
      <c r="BG15" s="231">
        <f>'3) Receita de Vendas'!BB22</f>
        <v>0</v>
      </c>
      <c r="BH15" s="231">
        <f>'3) Receita de Vendas'!BC22</f>
        <v>0</v>
      </c>
      <c r="BI15" s="231">
        <f>'3) Receita de Vendas'!BD22</f>
        <v>0</v>
      </c>
      <c r="BJ15" s="231">
        <f>'3) Receita de Vendas'!BE22</f>
        <v>0</v>
      </c>
      <c r="BK15" s="231">
        <f>'3) Receita de Vendas'!BF22</f>
        <v>0</v>
      </c>
      <c r="BL15" s="231">
        <f>'3) Receita de Vendas'!BG22</f>
        <v>0</v>
      </c>
      <c r="BM15" s="231">
        <f>'3) Receita de Vendas'!BH22</f>
        <v>0</v>
      </c>
      <c r="BN15" s="231">
        <f>'3) Receita de Vendas'!BI22</f>
        <v>0</v>
      </c>
      <c r="BO15" s="232">
        <f>'3) Receita de Vendas'!BJ22</f>
        <v>0</v>
      </c>
    </row>
    <row r="16" spans="1:67">
      <c r="A16" s="229">
        <f>'3) Receita de Vendas'!A23</f>
        <v>0</v>
      </c>
      <c r="B16" s="380">
        <f>'4) Cálculo dos Custos Variáveis'!C156</f>
        <v>0</v>
      </c>
      <c r="C16" s="380">
        <f>'4) Cálculo dos Custos Variáveis'!D156</f>
        <v>0</v>
      </c>
      <c r="D16" s="380">
        <f>'4) Cálculo dos Custos Variáveis'!E156</f>
        <v>0</v>
      </c>
      <c r="E16" s="380">
        <f>'4) Cálculo dos Custos Variáveis'!F156</f>
        <v>0</v>
      </c>
      <c r="F16" s="380">
        <f>'4) Cálculo dos Custos Variáveis'!G156</f>
        <v>0</v>
      </c>
      <c r="G16" s="230"/>
      <c r="H16" s="231">
        <f>'3) Receita de Vendas'!C23</f>
        <v>0</v>
      </c>
      <c r="I16" s="231">
        <f>'3) Receita de Vendas'!D23</f>
        <v>0</v>
      </c>
      <c r="J16" s="231">
        <f>'3) Receita de Vendas'!E23</f>
        <v>0</v>
      </c>
      <c r="K16" s="231">
        <f>'3) Receita de Vendas'!F23</f>
        <v>0</v>
      </c>
      <c r="L16" s="231">
        <f>'3) Receita de Vendas'!G23</f>
        <v>0</v>
      </c>
      <c r="M16" s="231">
        <f>'3) Receita de Vendas'!H23</f>
        <v>0</v>
      </c>
      <c r="N16" s="231">
        <f>'3) Receita de Vendas'!I23</f>
        <v>0</v>
      </c>
      <c r="O16" s="231">
        <f>'3) Receita de Vendas'!J23</f>
        <v>0</v>
      </c>
      <c r="P16" s="231">
        <f>'3) Receita de Vendas'!K23</f>
        <v>0</v>
      </c>
      <c r="Q16" s="231">
        <f>'3) Receita de Vendas'!L23</f>
        <v>0</v>
      </c>
      <c r="R16" s="231">
        <f>'3) Receita de Vendas'!M23</f>
        <v>0</v>
      </c>
      <c r="S16" s="231">
        <f>'3) Receita de Vendas'!N23</f>
        <v>0</v>
      </c>
      <c r="T16" s="231">
        <f>'3) Receita de Vendas'!O23</f>
        <v>0</v>
      </c>
      <c r="U16" s="231">
        <f>'3) Receita de Vendas'!P23</f>
        <v>0</v>
      </c>
      <c r="V16" s="231">
        <f>'3) Receita de Vendas'!Q23</f>
        <v>0</v>
      </c>
      <c r="W16" s="231">
        <f>'3) Receita de Vendas'!R23</f>
        <v>0</v>
      </c>
      <c r="X16" s="231">
        <f>'3) Receita de Vendas'!S23</f>
        <v>0</v>
      </c>
      <c r="Y16" s="231">
        <f>'3) Receita de Vendas'!T23</f>
        <v>0</v>
      </c>
      <c r="Z16" s="231">
        <f>'3) Receita de Vendas'!U23</f>
        <v>0</v>
      </c>
      <c r="AA16" s="231">
        <f>'3) Receita de Vendas'!V23</f>
        <v>0</v>
      </c>
      <c r="AB16" s="231">
        <f>'3) Receita de Vendas'!W23</f>
        <v>0</v>
      </c>
      <c r="AC16" s="231">
        <f>'3) Receita de Vendas'!X23</f>
        <v>0</v>
      </c>
      <c r="AD16" s="231">
        <f>'3) Receita de Vendas'!Y23</f>
        <v>0</v>
      </c>
      <c r="AE16" s="231">
        <f>'3) Receita de Vendas'!Z23</f>
        <v>0</v>
      </c>
      <c r="AF16" s="231">
        <f>'3) Receita de Vendas'!AA23</f>
        <v>0</v>
      </c>
      <c r="AG16" s="231">
        <f>'3) Receita de Vendas'!AB23</f>
        <v>0</v>
      </c>
      <c r="AH16" s="231">
        <f>'3) Receita de Vendas'!AC23</f>
        <v>0</v>
      </c>
      <c r="AI16" s="231">
        <f>'3) Receita de Vendas'!AD23</f>
        <v>0</v>
      </c>
      <c r="AJ16" s="231">
        <f>'3) Receita de Vendas'!AE23</f>
        <v>0</v>
      </c>
      <c r="AK16" s="231">
        <f>'3) Receita de Vendas'!AF23</f>
        <v>0</v>
      </c>
      <c r="AL16" s="231">
        <f>'3) Receita de Vendas'!AG23</f>
        <v>0</v>
      </c>
      <c r="AM16" s="231">
        <f>'3) Receita de Vendas'!AH23</f>
        <v>0</v>
      </c>
      <c r="AN16" s="231">
        <f>'3) Receita de Vendas'!AI23</f>
        <v>0</v>
      </c>
      <c r="AO16" s="231">
        <f>'3) Receita de Vendas'!AJ23</f>
        <v>0</v>
      </c>
      <c r="AP16" s="231">
        <f>'3) Receita de Vendas'!AK23</f>
        <v>0</v>
      </c>
      <c r="AQ16" s="231">
        <f>'3) Receita de Vendas'!AL23</f>
        <v>0</v>
      </c>
      <c r="AR16" s="231">
        <f>'3) Receita de Vendas'!AM23</f>
        <v>0</v>
      </c>
      <c r="AS16" s="231">
        <f>'3) Receita de Vendas'!AN23</f>
        <v>0</v>
      </c>
      <c r="AT16" s="231">
        <f>'3) Receita de Vendas'!AO23</f>
        <v>0</v>
      </c>
      <c r="AU16" s="231">
        <f>'3) Receita de Vendas'!AP23</f>
        <v>0</v>
      </c>
      <c r="AV16" s="231">
        <f>'3) Receita de Vendas'!AQ23</f>
        <v>0</v>
      </c>
      <c r="AW16" s="231">
        <f>'3) Receita de Vendas'!AR23</f>
        <v>0</v>
      </c>
      <c r="AX16" s="231">
        <f>'3) Receita de Vendas'!AS23</f>
        <v>0</v>
      </c>
      <c r="AY16" s="231">
        <f>'3) Receita de Vendas'!AT23</f>
        <v>0</v>
      </c>
      <c r="AZ16" s="231">
        <f>'3) Receita de Vendas'!AU23</f>
        <v>0</v>
      </c>
      <c r="BA16" s="231">
        <f>'3) Receita de Vendas'!AV23</f>
        <v>0</v>
      </c>
      <c r="BB16" s="231">
        <f>'3) Receita de Vendas'!AW23</f>
        <v>0</v>
      </c>
      <c r="BC16" s="231">
        <f>'3) Receita de Vendas'!AX23</f>
        <v>0</v>
      </c>
      <c r="BD16" s="231">
        <f>'3) Receita de Vendas'!AY23</f>
        <v>0</v>
      </c>
      <c r="BE16" s="231">
        <f>'3) Receita de Vendas'!AZ23</f>
        <v>0</v>
      </c>
      <c r="BF16" s="231">
        <f>'3) Receita de Vendas'!BA23</f>
        <v>0</v>
      </c>
      <c r="BG16" s="231">
        <f>'3) Receita de Vendas'!BB23</f>
        <v>0</v>
      </c>
      <c r="BH16" s="231">
        <f>'3) Receita de Vendas'!BC23</f>
        <v>0</v>
      </c>
      <c r="BI16" s="231">
        <f>'3) Receita de Vendas'!BD23</f>
        <v>0</v>
      </c>
      <c r="BJ16" s="231">
        <f>'3) Receita de Vendas'!BE23</f>
        <v>0</v>
      </c>
      <c r="BK16" s="231">
        <f>'3) Receita de Vendas'!BF23</f>
        <v>0</v>
      </c>
      <c r="BL16" s="231">
        <f>'3) Receita de Vendas'!BG23</f>
        <v>0</v>
      </c>
      <c r="BM16" s="231">
        <f>'3) Receita de Vendas'!BH23</f>
        <v>0</v>
      </c>
      <c r="BN16" s="231">
        <f>'3) Receita de Vendas'!BI23</f>
        <v>0</v>
      </c>
      <c r="BO16" s="232">
        <f>'3) Receita de Vendas'!BJ23</f>
        <v>0</v>
      </c>
    </row>
    <row r="17" spans="1:67">
      <c r="A17" s="229">
        <f>'3) Receita de Vendas'!A24</f>
        <v>0</v>
      </c>
      <c r="B17" s="380">
        <f>'4) Cálculo dos Custos Variáveis'!C157</f>
        <v>0</v>
      </c>
      <c r="C17" s="380">
        <f>'4) Cálculo dos Custos Variáveis'!D157</f>
        <v>0</v>
      </c>
      <c r="D17" s="380">
        <f>'4) Cálculo dos Custos Variáveis'!E157</f>
        <v>0</v>
      </c>
      <c r="E17" s="380">
        <f>'4) Cálculo dos Custos Variáveis'!F157</f>
        <v>0</v>
      </c>
      <c r="F17" s="380">
        <f>'4) Cálculo dos Custos Variáveis'!G157</f>
        <v>0</v>
      </c>
      <c r="G17" s="230"/>
      <c r="H17" s="231">
        <f>'3) Receita de Vendas'!C24</f>
        <v>0</v>
      </c>
      <c r="I17" s="231">
        <f>'3) Receita de Vendas'!D24</f>
        <v>0</v>
      </c>
      <c r="J17" s="231">
        <f>'3) Receita de Vendas'!E24</f>
        <v>0</v>
      </c>
      <c r="K17" s="231">
        <f>'3) Receita de Vendas'!F24</f>
        <v>0</v>
      </c>
      <c r="L17" s="231">
        <f>'3) Receita de Vendas'!G24</f>
        <v>0</v>
      </c>
      <c r="M17" s="231">
        <f>'3) Receita de Vendas'!H24</f>
        <v>0</v>
      </c>
      <c r="N17" s="231">
        <f>'3) Receita de Vendas'!I24</f>
        <v>0</v>
      </c>
      <c r="O17" s="231">
        <f>'3) Receita de Vendas'!J24</f>
        <v>0</v>
      </c>
      <c r="P17" s="231">
        <f>'3) Receita de Vendas'!K24</f>
        <v>0</v>
      </c>
      <c r="Q17" s="231">
        <f>'3) Receita de Vendas'!L24</f>
        <v>0</v>
      </c>
      <c r="R17" s="231">
        <f>'3) Receita de Vendas'!M24</f>
        <v>0</v>
      </c>
      <c r="S17" s="231">
        <f>'3) Receita de Vendas'!N24</f>
        <v>0</v>
      </c>
      <c r="T17" s="231">
        <f>'3) Receita de Vendas'!O24</f>
        <v>0</v>
      </c>
      <c r="U17" s="231">
        <f>'3) Receita de Vendas'!P24</f>
        <v>0</v>
      </c>
      <c r="V17" s="231">
        <f>'3) Receita de Vendas'!Q24</f>
        <v>0</v>
      </c>
      <c r="W17" s="231">
        <f>'3) Receita de Vendas'!R24</f>
        <v>0</v>
      </c>
      <c r="X17" s="231">
        <f>'3) Receita de Vendas'!S24</f>
        <v>0</v>
      </c>
      <c r="Y17" s="231">
        <f>'3) Receita de Vendas'!T24</f>
        <v>0</v>
      </c>
      <c r="Z17" s="231">
        <f>'3) Receita de Vendas'!U24</f>
        <v>0</v>
      </c>
      <c r="AA17" s="231">
        <f>'3) Receita de Vendas'!V24</f>
        <v>0</v>
      </c>
      <c r="AB17" s="231">
        <f>'3) Receita de Vendas'!W24</f>
        <v>0</v>
      </c>
      <c r="AC17" s="231">
        <f>'3) Receita de Vendas'!X24</f>
        <v>0</v>
      </c>
      <c r="AD17" s="231">
        <f>'3) Receita de Vendas'!Y24</f>
        <v>0</v>
      </c>
      <c r="AE17" s="231">
        <f>'3) Receita de Vendas'!Z24</f>
        <v>0</v>
      </c>
      <c r="AF17" s="231">
        <f>'3) Receita de Vendas'!AA24</f>
        <v>0</v>
      </c>
      <c r="AG17" s="231">
        <f>'3) Receita de Vendas'!AB24</f>
        <v>0</v>
      </c>
      <c r="AH17" s="231">
        <f>'3) Receita de Vendas'!AC24</f>
        <v>0</v>
      </c>
      <c r="AI17" s="231">
        <f>'3) Receita de Vendas'!AD24</f>
        <v>0</v>
      </c>
      <c r="AJ17" s="231">
        <f>'3) Receita de Vendas'!AE24</f>
        <v>0</v>
      </c>
      <c r="AK17" s="231">
        <f>'3) Receita de Vendas'!AF24</f>
        <v>0</v>
      </c>
      <c r="AL17" s="231">
        <f>'3) Receita de Vendas'!AG24</f>
        <v>0</v>
      </c>
      <c r="AM17" s="231">
        <f>'3) Receita de Vendas'!AH24</f>
        <v>0</v>
      </c>
      <c r="AN17" s="231">
        <f>'3) Receita de Vendas'!AI24</f>
        <v>0</v>
      </c>
      <c r="AO17" s="231">
        <f>'3) Receita de Vendas'!AJ24</f>
        <v>0</v>
      </c>
      <c r="AP17" s="231">
        <f>'3) Receita de Vendas'!AK24</f>
        <v>0</v>
      </c>
      <c r="AQ17" s="231">
        <f>'3) Receita de Vendas'!AL24</f>
        <v>0</v>
      </c>
      <c r="AR17" s="231">
        <f>'3) Receita de Vendas'!AM24</f>
        <v>0</v>
      </c>
      <c r="AS17" s="231">
        <f>'3) Receita de Vendas'!AN24</f>
        <v>0</v>
      </c>
      <c r="AT17" s="231">
        <f>'3) Receita de Vendas'!AO24</f>
        <v>0</v>
      </c>
      <c r="AU17" s="231">
        <f>'3) Receita de Vendas'!AP24</f>
        <v>0</v>
      </c>
      <c r="AV17" s="231">
        <f>'3) Receita de Vendas'!AQ24</f>
        <v>0</v>
      </c>
      <c r="AW17" s="231">
        <f>'3) Receita de Vendas'!AR24</f>
        <v>0</v>
      </c>
      <c r="AX17" s="231">
        <f>'3) Receita de Vendas'!AS24</f>
        <v>0</v>
      </c>
      <c r="AY17" s="231">
        <f>'3) Receita de Vendas'!AT24</f>
        <v>0</v>
      </c>
      <c r="AZ17" s="231">
        <f>'3) Receita de Vendas'!AU24</f>
        <v>0</v>
      </c>
      <c r="BA17" s="231">
        <f>'3) Receita de Vendas'!AV24</f>
        <v>0</v>
      </c>
      <c r="BB17" s="231">
        <f>'3) Receita de Vendas'!AW24</f>
        <v>0</v>
      </c>
      <c r="BC17" s="231">
        <f>'3) Receita de Vendas'!AX24</f>
        <v>0</v>
      </c>
      <c r="BD17" s="231">
        <f>'3) Receita de Vendas'!AY24</f>
        <v>0</v>
      </c>
      <c r="BE17" s="231">
        <f>'3) Receita de Vendas'!AZ24</f>
        <v>0</v>
      </c>
      <c r="BF17" s="231">
        <f>'3) Receita de Vendas'!BA24</f>
        <v>0</v>
      </c>
      <c r="BG17" s="231">
        <f>'3) Receita de Vendas'!BB24</f>
        <v>0</v>
      </c>
      <c r="BH17" s="231">
        <f>'3) Receita de Vendas'!BC24</f>
        <v>0</v>
      </c>
      <c r="BI17" s="231">
        <f>'3) Receita de Vendas'!BD24</f>
        <v>0</v>
      </c>
      <c r="BJ17" s="231">
        <f>'3) Receita de Vendas'!BE24</f>
        <v>0</v>
      </c>
      <c r="BK17" s="231">
        <f>'3) Receita de Vendas'!BF24</f>
        <v>0</v>
      </c>
      <c r="BL17" s="231">
        <f>'3) Receita de Vendas'!BG24</f>
        <v>0</v>
      </c>
      <c r="BM17" s="231">
        <f>'3) Receita de Vendas'!BH24</f>
        <v>0</v>
      </c>
      <c r="BN17" s="231">
        <f>'3) Receita de Vendas'!BI24</f>
        <v>0</v>
      </c>
      <c r="BO17" s="232">
        <f>'3) Receita de Vendas'!BJ24</f>
        <v>0</v>
      </c>
    </row>
    <row r="18" spans="1:67">
      <c r="A18" s="229">
        <f>'3) Receita de Vendas'!A25</f>
        <v>0</v>
      </c>
      <c r="B18" s="380">
        <f>'4) Cálculo dos Custos Variáveis'!C158</f>
        <v>0</v>
      </c>
      <c r="C18" s="380">
        <f>'4) Cálculo dos Custos Variáveis'!D158</f>
        <v>0</v>
      </c>
      <c r="D18" s="380">
        <f>'4) Cálculo dos Custos Variáveis'!E158</f>
        <v>0</v>
      </c>
      <c r="E18" s="380">
        <f>'4) Cálculo dos Custos Variáveis'!F158</f>
        <v>0</v>
      </c>
      <c r="F18" s="380">
        <f>'4) Cálculo dos Custos Variáveis'!G158</f>
        <v>0</v>
      </c>
      <c r="G18" s="230"/>
      <c r="H18" s="231">
        <f>'3) Receita de Vendas'!C25</f>
        <v>0</v>
      </c>
      <c r="I18" s="231">
        <f>'3) Receita de Vendas'!D25</f>
        <v>0</v>
      </c>
      <c r="J18" s="231">
        <f>'3) Receita de Vendas'!E25</f>
        <v>0</v>
      </c>
      <c r="K18" s="231">
        <f>'3) Receita de Vendas'!F25</f>
        <v>0</v>
      </c>
      <c r="L18" s="231">
        <f>'3) Receita de Vendas'!G25</f>
        <v>0</v>
      </c>
      <c r="M18" s="231">
        <f>'3) Receita de Vendas'!H25</f>
        <v>0</v>
      </c>
      <c r="N18" s="231">
        <f>'3) Receita de Vendas'!I25</f>
        <v>0</v>
      </c>
      <c r="O18" s="231">
        <f>'3) Receita de Vendas'!J25</f>
        <v>0</v>
      </c>
      <c r="P18" s="231">
        <f>'3) Receita de Vendas'!K25</f>
        <v>0</v>
      </c>
      <c r="Q18" s="231">
        <f>'3) Receita de Vendas'!L25</f>
        <v>0</v>
      </c>
      <c r="R18" s="231">
        <f>'3) Receita de Vendas'!M25</f>
        <v>0</v>
      </c>
      <c r="S18" s="231">
        <f>'3) Receita de Vendas'!N25</f>
        <v>0</v>
      </c>
      <c r="T18" s="231">
        <f>'3) Receita de Vendas'!O25</f>
        <v>0</v>
      </c>
      <c r="U18" s="231">
        <f>'3) Receita de Vendas'!P25</f>
        <v>0</v>
      </c>
      <c r="V18" s="231">
        <f>'3) Receita de Vendas'!Q25</f>
        <v>0</v>
      </c>
      <c r="W18" s="231">
        <f>'3) Receita de Vendas'!R25</f>
        <v>0</v>
      </c>
      <c r="X18" s="231">
        <f>'3) Receita de Vendas'!S25</f>
        <v>0</v>
      </c>
      <c r="Y18" s="231">
        <f>'3) Receita de Vendas'!T25</f>
        <v>0</v>
      </c>
      <c r="Z18" s="231">
        <f>'3) Receita de Vendas'!U25</f>
        <v>0</v>
      </c>
      <c r="AA18" s="231">
        <f>'3) Receita de Vendas'!V25</f>
        <v>0</v>
      </c>
      <c r="AB18" s="231">
        <f>'3) Receita de Vendas'!W25</f>
        <v>0</v>
      </c>
      <c r="AC18" s="231">
        <f>'3) Receita de Vendas'!X25</f>
        <v>0</v>
      </c>
      <c r="AD18" s="231">
        <f>'3) Receita de Vendas'!Y25</f>
        <v>0</v>
      </c>
      <c r="AE18" s="231">
        <f>'3) Receita de Vendas'!Z25</f>
        <v>0</v>
      </c>
      <c r="AF18" s="231">
        <f>'3) Receita de Vendas'!AA25</f>
        <v>0</v>
      </c>
      <c r="AG18" s="231">
        <f>'3) Receita de Vendas'!AB25</f>
        <v>0</v>
      </c>
      <c r="AH18" s="231">
        <f>'3) Receita de Vendas'!AC25</f>
        <v>0</v>
      </c>
      <c r="AI18" s="231">
        <f>'3) Receita de Vendas'!AD25</f>
        <v>0</v>
      </c>
      <c r="AJ18" s="231">
        <f>'3) Receita de Vendas'!AE25</f>
        <v>0</v>
      </c>
      <c r="AK18" s="231">
        <f>'3) Receita de Vendas'!AF25</f>
        <v>0</v>
      </c>
      <c r="AL18" s="231">
        <f>'3) Receita de Vendas'!AG25</f>
        <v>0</v>
      </c>
      <c r="AM18" s="231">
        <f>'3) Receita de Vendas'!AH25</f>
        <v>0</v>
      </c>
      <c r="AN18" s="231">
        <f>'3) Receita de Vendas'!AI25</f>
        <v>0</v>
      </c>
      <c r="AO18" s="231">
        <f>'3) Receita de Vendas'!AJ25</f>
        <v>0</v>
      </c>
      <c r="AP18" s="231">
        <f>'3) Receita de Vendas'!AK25</f>
        <v>0</v>
      </c>
      <c r="AQ18" s="231">
        <f>'3) Receita de Vendas'!AL25</f>
        <v>0</v>
      </c>
      <c r="AR18" s="231">
        <f>'3) Receita de Vendas'!AM25</f>
        <v>0</v>
      </c>
      <c r="AS18" s="231">
        <f>'3) Receita de Vendas'!AN25</f>
        <v>0</v>
      </c>
      <c r="AT18" s="231">
        <f>'3) Receita de Vendas'!AO25</f>
        <v>0</v>
      </c>
      <c r="AU18" s="231">
        <f>'3) Receita de Vendas'!AP25</f>
        <v>0</v>
      </c>
      <c r="AV18" s="231">
        <f>'3) Receita de Vendas'!AQ25</f>
        <v>0</v>
      </c>
      <c r="AW18" s="231">
        <f>'3) Receita de Vendas'!AR25</f>
        <v>0</v>
      </c>
      <c r="AX18" s="231">
        <f>'3) Receita de Vendas'!AS25</f>
        <v>0</v>
      </c>
      <c r="AY18" s="231">
        <f>'3) Receita de Vendas'!AT25</f>
        <v>0</v>
      </c>
      <c r="AZ18" s="231">
        <f>'3) Receita de Vendas'!AU25</f>
        <v>0</v>
      </c>
      <c r="BA18" s="231">
        <f>'3) Receita de Vendas'!AV25</f>
        <v>0</v>
      </c>
      <c r="BB18" s="231">
        <f>'3) Receita de Vendas'!AW25</f>
        <v>0</v>
      </c>
      <c r="BC18" s="231">
        <f>'3) Receita de Vendas'!AX25</f>
        <v>0</v>
      </c>
      <c r="BD18" s="231">
        <f>'3) Receita de Vendas'!AY25</f>
        <v>0</v>
      </c>
      <c r="BE18" s="231">
        <f>'3) Receita de Vendas'!AZ25</f>
        <v>0</v>
      </c>
      <c r="BF18" s="231">
        <f>'3) Receita de Vendas'!BA25</f>
        <v>0</v>
      </c>
      <c r="BG18" s="231">
        <f>'3) Receita de Vendas'!BB25</f>
        <v>0</v>
      </c>
      <c r="BH18" s="231">
        <f>'3) Receita de Vendas'!BC25</f>
        <v>0</v>
      </c>
      <c r="BI18" s="231">
        <f>'3) Receita de Vendas'!BD25</f>
        <v>0</v>
      </c>
      <c r="BJ18" s="231">
        <f>'3) Receita de Vendas'!BE25</f>
        <v>0</v>
      </c>
      <c r="BK18" s="231">
        <f>'3) Receita de Vendas'!BF25</f>
        <v>0</v>
      </c>
      <c r="BL18" s="231">
        <f>'3) Receita de Vendas'!BG25</f>
        <v>0</v>
      </c>
      <c r="BM18" s="231">
        <f>'3) Receita de Vendas'!BH25</f>
        <v>0</v>
      </c>
      <c r="BN18" s="231">
        <f>'3) Receita de Vendas'!BI25</f>
        <v>0</v>
      </c>
      <c r="BO18" s="232">
        <f>'3) Receita de Vendas'!BJ25</f>
        <v>0</v>
      </c>
    </row>
    <row r="19" spans="1:67">
      <c r="A19" s="229">
        <f>'3) Receita de Vendas'!A26</f>
        <v>0</v>
      </c>
      <c r="B19" s="380">
        <f>'4) Cálculo dos Custos Variáveis'!C159</f>
        <v>0</v>
      </c>
      <c r="C19" s="380">
        <f>'4) Cálculo dos Custos Variáveis'!D159</f>
        <v>0</v>
      </c>
      <c r="D19" s="380">
        <f>'4) Cálculo dos Custos Variáveis'!E159</f>
        <v>0</v>
      </c>
      <c r="E19" s="380">
        <f>'4) Cálculo dos Custos Variáveis'!F159</f>
        <v>0</v>
      </c>
      <c r="F19" s="380">
        <f>'4) Cálculo dos Custos Variáveis'!G159</f>
        <v>0</v>
      </c>
      <c r="G19" s="230"/>
      <c r="H19" s="231">
        <f>'3) Receita de Vendas'!C26</f>
        <v>0</v>
      </c>
      <c r="I19" s="231">
        <f>'3) Receita de Vendas'!D26</f>
        <v>0</v>
      </c>
      <c r="J19" s="231">
        <f>'3) Receita de Vendas'!E26</f>
        <v>0</v>
      </c>
      <c r="K19" s="231">
        <f>'3) Receita de Vendas'!F26</f>
        <v>0</v>
      </c>
      <c r="L19" s="231">
        <f>'3) Receita de Vendas'!G26</f>
        <v>0</v>
      </c>
      <c r="M19" s="231">
        <f>'3) Receita de Vendas'!H26</f>
        <v>0</v>
      </c>
      <c r="N19" s="231">
        <f>'3) Receita de Vendas'!I26</f>
        <v>0</v>
      </c>
      <c r="O19" s="231">
        <f>'3) Receita de Vendas'!J26</f>
        <v>0</v>
      </c>
      <c r="P19" s="231">
        <f>'3) Receita de Vendas'!K26</f>
        <v>0</v>
      </c>
      <c r="Q19" s="231">
        <f>'3) Receita de Vendas'!L26</f>
        <v>0</v>
      </c>
      <c r="R19" s="231">
        <f>'3) Receita de Vendas'!M26</f>
        <v>0</v>
      </c>
      <c r="S19" s="231">
        <f>'3) Receita de Vendas'!N26</f>
        <v>0</v>
      </c>
      <c r="T19" s="231">
        <f>'3) Receita de Vendas'!O26</f>
        <v>0</v>
      </c>
      <c r="U19" s="231">
        <f>'3) Receita de Vendas'!P26</f>
        <v>0</v>
      </c>
      <c r="V19" s="231">
        <f>'3) Receita de Vendas'!Q26</f>
        <v>0</v>
      </c>
      <c r="W19" s="231">
        <f>'3) Receita de Vendas'!R26</f>
        <v>0</v>
      </c>
      <c r="X19" s="231">
        <f>'3) Receita de Vendas'!S26</f>
        <v>0</v>
      </c>
      <c r="Y19" s="231">
        <f>'3) Receita de Vendas'!T26</f>
        <v>0</v>
      </c>
      <c r="Z19" s="231">
        <f>'3) Receita de Vendas'!U26</f>
        <v>0</v>
      </c>
      <c r="AA19" s="231">
        <f>'3) Receita de Vendas'!V26</f>
        <v>0</v>
      </c>
      <c r="AB19" s="231">
        <f>'3) Receita de Vendas'!W26</f>
        <v>0</v>
      </c>
      <c r="AC19" s="231">
        <f>'3) Receita de Vendas'!X26</f>
        <v>0</v>
      </c>
      <c r="AD19" s="231">
        <f>'3) Receita de Vendas'!Y26</f>
        <v>0</v>
      </c>
      <c r="AE19" s="231">
        <f>'3) Receita de Vendas'!Z26</f>
        <v>0</v>
      </c>
      <c r="AF19" s="231">
        <f>'3) Receita de Vendas'!AA26</f>
        <v>0</v>
      </c>
      <c r="AG19" s="231">
        <f>'3) Receita de Vendas'!AB26</f>
        <v>0</v>
      </c>
      <c r="AH19" s="231">
        <f>'3) Receita de Vendas'!AC26</f>
        <v>0</v>
      </c>
      <c r="AI19" s="231">
        <f>'3) Receita de Vendas'!AD26</f>
        <v>0</v>
      </c>
      <c r="AJ19" s="231">
        <f>'3) Receita de Vendas'!AE26</f>
        <v>0</v>
      </c>
      <c r="AK19" s="231">
        <f>'3) Receita de Vendas'!AF26</f>
        <v>0</v>
      </c>
      <c r="AL19" s="231">
        <f>'3) Receita de Vendas'!AG26</f>
        <v>0</v>
      </c>
      <c r="AM19" s="231">
        <f>'3) Receita de Vendas'!AH26</f>
        <v>0</v>
      </c>
      <c r="AN19" s="231">
        <f>'3) Receita de Vendas'!AI26</f>
        <v>0</v>
      </c>
      <c r="AO19" s="231">
        <f>'3) Receita de Vendas'!AJ26</f>
        <v>0</v>
      </c>
      <c r="AP19" s="231">
        <f>'3) Receita de Vendas'!AK26</f>
        <v>0</v>
      </c>
      <c r="AQ19" s="231">
        <f>'3) Receita de Vendas'!AL26</f>
        <v>0</v>
      </c>
      <c r="AR19" s="231">
        <f>'3) Receita de Vendas'!AM26</f>
        <v>0</v>
      </c>
      <c r="AS19" s="231">
        <f>'3) Receita de Vendas'!AN26</f>
        <v>0</v>
      </c>
      <c r="AT19" s="231">
        <f>'3) Receita de Vendas'!AO26</f>
        <v>0</v>
      </c>
      <c r="AU19" s="231">
        <f>'3) Receita de Vendas'!AP26</f>
        <v>0</v>
      </c>
      <c r="AV19" s="231">
        <f>'3) Receita de Vendas'!AQ26</f>
        <v>0</v>
      </c>
      <c r="AW19" s="231">
        <f>'3) Receita de Vendas'!AR26</f>
        <v>0</v>
      </c>
      <c r="AX19" s="231">
        <f>'3) Receita de Vendas'!AS26</f>
        <v>0</v>
      </c>
      <c r="AY19" s="231">
        <f>'3) Receita de Vendas'!AT26</f>
        <v>0</v>
      </c>
      <c r="AZ19" s="231">
        <f>'3) Receita de Vendas'!AU26</f>
        <v>0</v>
      </c>
      <c r="BA19" s="231">
        <f>'3) Receita de Vendas'!AV26</f>
        <v>0</v>
      </c>
      <c r="BB19" s="231">
        <f>'3) Receita de Vendas'!AW26</f>
        <v>0</v>
      </c>
      <c r="BC19" s="231">
        <f>'3) Receita de Vendas'!AX26</f>
        <v>0</v>
      </c>
      <c r="BD19" s="231">
        <f>'3) Receita de Vendas'!AY26</f>
        <v>0</v>
      </c>
      <c r="BE19" s="231">
        <f>'3) Receita de Vendas'!AZ26</f>
        <v>0</v>
      </c>
      <c r="BF19" s="231">
        <f>'3) Receita de Vendas'!BA26</f>
        <v>0</v>
      </c>
      <c r="BG19" s="231">
        <f>'3) Receita de Vendas'!BB26</f>
        <v>0</v>
      </c>
      <c r="BH19" s="231">
        <f>'3) Receita de Vendas'!BC26</f>
        <v>0</v>
      </c>
      <c r="BI19" s="231">
        <f>'3) Receita de Vendas'!BD26</f>
        <v>0</v>
      </c>
      <c r="BJ19" s="231">
        <f>'3) Receita de Vendas'!BE26</f>
        <v>0</v>
      </c>
      <c r="BK19" s="231">
        <f>'3) Receita de Vendas'!BF26</f>
        <v>0</v>
      </c>
      <c r="BL19" s="231">
        <f>'3) Receita de Vendas'!BG26</f>
        <v>0</v>
      </c>
      <c r="BM19" s="231">
        <f>'3) Receita de Vendas'!BH26</f>
        <v>0</v>
      </c>
      <c r="BN19" s="231">
        <f>'3) Receita de Vendas'!BI26</f>
        <v>0</v>
      </c>
      <c r="BO19" s="232">
        <f>'3) Receita de Vendas'!BJ26</f>
        <v>0</v>
      </c>
    </row>
    <row r="20" spans="1:67">
      <c r="A20" s="229">
        <f>'3) Receita de Vendas'!A27</f>
        <v>0</v>
      </c>
      <c r="B20" s="380">
        <f>'4) Cálculo dos Custos Variáveis'!C160</f>
        <v>0</v>
      </c>
      <c r="C20" s="380">
        <f>'4) Cálculo dos Custos Variáveis'!D160</f>
        <v>0</v>
      </c>
      <c r="D20" s="380">
        <f>'4) Cálculo dos Custos Variáveis'!E160</f>
        <v>0</v>
      </c>
      <c r="E20" s="380">
        <f>'4) Cálculo dos Custos Variáveis'!F160</f>
        <v>0</v>
      </c>
      <c r="F20" s="380">
        <f>'4) Cálculo dos Custos Variáveis'!G160</f>
        <v>0</v>
      </c>
      <c r="G20" s="230"/>
      <c r="H20" s="231">
        <f>'3) Receita de Vendas'!C27</f>
        <v>0</v>
      </c>
      <c r="I20" s="231">
        <f>'3) Receita de Vendas'!D27</f>
        <v>0</v>
      </c>
      <c r="J20" s="231">
        <f>'3) Receita de Vendas'!E27</f>
        <v>0</v>
      </c>
      <c r="K20" s="231">
        <f>'3) Receita de Vendas'!F27</f>
        <v>0</v>
      </c>
      <c r="L20" s="231">
        <f>'3) Receita de Vendas'!G27</f>
        <v>0</v>
      </c>
      <c r="M20" s="231">
        <f>'3) Receita de Vendas'!H27</f>
        <v>0</v>
      </c>
      <c r="N20" s="231">
        <f>'3) Receita de Vendas'!I27</f>
        <v>0</v>
      </c>
      <c r="O20" s="231">
        <f>'3) Receita de Vendas'!J27</f>
        <v>0</v>
      </c>
      <c r="P20" s="231">
        <f>'3) Receita de Vendas'!K27</f>
        <v>0</v>
      </c>
      <c r="Q20" s="231">
        <f>'3) Receita de Vendas'!L27</f>
        <v>0</v>
      </c>
      <c r="R20" s="231">
        <f>'3) Receita de Vendas'!M27</f>
        <v>0</v>
      </c>
      <c r="S20" s="231">
        <f>'3) Receita de Vendas'!N27</f>
        <v>0</v>
      </c>
      <c r="T20" s="231">
        <f>'3) Receita de Vendas'!O27</f>
        <v>0</v>
      </c>
      <c r="U20" s="231">
        <f>'3) Receita de Vendas'!P27</f>
        <v>0</v>
      </c>
      <c r="V20" s="231">
        <f>'3) Receita de Vendas'!Q27</f>
        <v>0</v>
      </c>
      <c r="W20" s="231">
        <f>'3) Receita de Vendas'!R27</f>
        <v>0</v>
      </c>
      <c r="X20" s="231">
        <f>'3) Receita de Vendas'!S27</f>
        <v>0</v>
      </c>
      <c r="Y20" s="231">
        <f>'3) Receita de Vendas'!T27</f>
        <v>0</v>
      </c>
      <c r="Z20" s="231">
        <f>'3) Receita de Vendas'!U27</f>
        <v>0</v>
      </c>
      <c r="AA20" s="231">
        <f>'3) Receita de Vendas'!V27</f>
        <v>0</v>
      </c>
      <c r="AB20" s="231">
        <f>'3) Receita de Vendas'!W27</f>
        <v>0</v>
      </c>
      <c r="AC20" s="231">
        <f>'3) Receita de Vendas'!X27</f>
        <v>0</v>
      </c>
      <c r="AD20" s="231">
        <f>'3) Receita de Vendas'!Y27</f>
        <v>0</v>
      </c>
      <c r="AE20" s="231">
        <f>'3) Receita de Vendas'!Z27</f>
        <v>0</v>
      </c>
      <c r="AF20" s="231">
        <f>'3) Receita de Vendas'!AA27</f>
        <v>0</v>
      </c>
      <c r="AG20" s="231">
        <f>'3) Receita de Vendas'!AB27</f>
        <v>0</v>
      </c>
      <c r="AH20" s="231">
        <f>'3) Receita de Vendas'!AC27</f>
        <v>0</v>
      </c>
      <c r="AI20" s="231">
        <f>'3) Receita de Vendas'!AD27</f>
        <v>0</v>
      </c>
      <c r="AJ20" s="231">
        <f>'3) Receita de Vendas'!AE27</f>
        <v>0</v>
      </c>
      <c r="AK20" s="231">
        <f>'3) Receita de Vendas'!AF27</f>
        <v>0</v>
      </c>
      <c r="AL20" s="231">
        <f>'3) Receita de Vendas'!AG27</f>
        <v>0</v>
      </c>
      <c r="AM20" s="231">
        <f>'3) Receita de Vendas'!AH27</f>
        <v>0</v>
      </c>
      <c r="AN20" s="231">
        <f>'3) Receita de Vendas'!AI27</f>
        <v>0</v>
      </c>
      <c r="AO20" s="231">
        <f>'3) Receita de Vendas'!AJ27</f>
        <v>0</v>
      </c>
      <c r="AP20" s="231">
        <f>'3) Receita de Vendas'!AK27</f>
        <v>0</v>
      </c>
      <c r="AQ20" s="231">
        <f>'3) Receita de Vendas'!AL27</f>
        <v>0</v>
      </c>
      <c r="AR20" s="231">
        <f>'3) Receita de Vendas'!AM27</f>
        <v>0</v>
      </c>
      <c r="AS20" s="231">
        <f>'3) Receita de Vendas'!AN27</f>
        <v>0</v>
      </c>
      <c r="AT20" s="231">
        <f>'3) Receita de Vendas'!AO27</f>
        <v>0</v>
      </c>
      <c r="AU20" s="231">
        <f>'3) Receita de Vendas'!AP27</f>
        <v>0</v>
      </c>
      <c r="AV20" s="231">
        <f>'3) Receita de Vendas'!AQ27</f>
        <v>0</v>
      </c>
      <c r="AW20" s="231">
        <f>'3) Receita de Vendas'!AR27</f>
        <v>0</v>
      </c>
      <c r="AX20" s="231">
        <f>'3) Receita de Vendas'!AS27</f>
        <v>0</v>
      </c>
      <c r="AY20" s="231">
        <f>'3) Receita de Vendas'!AT27</f>
        <v>0</v>
      </c>
      <c r="AZ20" s="231">
        <f>'3) Receita de Vendas'!AU27</f>
        <v>0</v>
      </c>
      <c r="BA20" s="231">
        <f>'3) Receita de Vendas'!AV27</f>
        <v>0</v>
      </c>
      <c r="BB20" s="231">
        <f>'3) Receita de Vendas'!AW27</f>
        <v>0</v>
      </c>
      <c r="BC20" s="231">
        <f>'3) Receita de Vendas'!AX27</f>
        <v>0</v>
      </c>
      <c r="BD20" s="231">
        <f>'3) Receita de Vendas'!AY27</f>
        <v>0</v>
      </c>
      <c r="BE20" s="231">
        <f>'3) Receita de Vendas'!AZ27</f>
        <v>0</v>
      </c>
      <c r="BF20" s="231">
        <f>'3) Receita de Vendas'!BA27</f>
        <v>0</v>
      </c>
      <c r="BG20" s="231">
        <f>'3) Receita de Vendas'!BB27</f>
        <v>0</v>
      </c>
      <c r="BH20" s="231">
        <f>'3) Receita de Vendas'!BC27</f>
        <v>0</v>
      </c>
      <c r="BI20" s="231">
        <f>'3) Receita de Vendas'!BD27</f>
        <v>0</v>
      </c>
      <c r="BJ20" s="231">
        <f>'3) Receita de Vendas'!BE27</f>
        <v>0</v>
      </c>
      <c r="BK20" s="231">
        <f>'3) Receita de Vendas'!BF27</f>
        <v>0</v>
      </c>
      <c r="BL20" s="231">
        <f>'3) Receita de Vendas'!BG27</f>
        <v>0</v>
      </c>
      <c r="BM20" s="231">
        <f>'3) Receita de Vendas'!BH27</f>
        <v>0</v>
      </c>
      <c r="BN20" s="231">
        <f>'3) Receita de Vendas'!BI27</f>
        <v>0</v>
      </c>
      <c r="BO20" s="232">
        <f>'3) Receita de Vendas'!BJ27</f>
        <v>0</v>
      </c>
    </row>
    <row r="21" spans="1:67">
      <c r="A21" s="229">
        <f>'3) Receita de Vendas'!A28</f>
        <v>0</v>
      </c>
      <c r="B21" s="380">
        <f>'4) Cálculo dos Custos Variáveis'!C161</f>
        <v>0</v>
      </c>
      <c r="C21" s="380">
        <f>'4) Cálculo dos Custos Variáveis'!D161</f>
        <v>0</v>
      </c>
      <c r="D21" s="380">
        <f>'4) Cálculo dos Custos Variáveis'!E161</f>
        <v>0</v>
      </c>
      <c r="E21" s="380">
        <f>'4) Cálculo dos Custos Variáveis'!F161</f>
        <v>0</v>
      </c>
      <c r="F21" s="380">
        <f>'4) Cálculo dos Custos Variáveis'!G161</f>
        <v>0</v>
      </c>
      <c r="G21" s="230"/>
      <c r="H21" s="231">
        <f>'3) Receita de Vendas'!C28</f>
        <v>0</v>
      </c>
      <c r="I21" s="231">
        <f>'3) Receita de Vendas'!D28</f>
        <v>0</v>
      </c>
      <c r="J21" s="231">
        <f>'3) Receita de Vendas'!E28</f>
        <v>0</v>
      </c>
      <c r="K21" s="231">
        <f>'3) Receita de Vendas'!F28</f>
        <v>0</v>
      </c>
      <c r="L21" s="231">
        <f>'3) Receita de Vendas'!G28</f>
        <v>0</v>
      </c>
      <c r="M21" s="231">
        <f>'3) Receita de Vendas'!H28</f>
        <v>0</v>
      </c>
      <c r="N21" s="231">
        <f>'3) Receita de Vendas'!I28</f>
        <v>0</v>
      </c>
      <c r="O21" s="231">
        <f>'3) Receita de Vendas'!J28</f>
        <v>0</v>
      </c>
      <c r="P21" s="231">
        <f>'3) Receita de Vendas'!K28</f>
        <v>0</v>
      </c>
      <c r="Q21" s="231">
        <f>'3) Receita de Vendas'!L28</f>
        <v>0</v>
      </c>
      <c r="R21" s="231">
        <f>'3) Receita de Vendas'!M28</f>
        <v>0</v>
      </c>
      <c r="S21" s="231">
        <f>'3) Receita de Vendas'!N28</f>
        <v>0</v>
      </c>
      <c r="T21" s="231">
        <f>'3) Receita de Vendas'!O28</f>
        <v>0</v>
      </c>
      <c r="U21" s="231">
        <f>'3) Receita de Vendas'!P28</f>
        <v>0</v>
      </c>
      <c r="V21" s="231">
        <f>'3) Receita de Vendas'!Q28</f>
        <v>0</v>
      </c>
      <c r="W21" s="231">
        <f>'3) Receita de Vendas'!R28</f>
        <v>0</v>
      </c>
      <c r="X21" s="231">
        <f>'3) Receita de Vendas'!S28</f>
        <v>0</v>
      </c>
      <c r="Y21" s="231">
        <f>'3) Receita de Vendas'!T28</f>
        <v>0</v>
      </c>
      <c r="Z21" s="231">
        <f>'3) Receita de Vendas'!U28</f>
        <v>0</v>
      </c>
      <c r="AA21" s="231">
        <f>'3) Receita de Vendas'!V28</f>
        <v>0</v>
      </c>
      <c r="AB21" s="231">
        <f>'3) Receita de Vendas'!W28</f>
        <v>0</v>
      </c>
      <c r="AC21" s="231">
        <f>'3) Receita de Vendas'!X28</f>
        <v>0</v>
      </c>
      <c r="AD21" s="231">
        <f>'3) Receita de Vendas'!Y28</f>
        <v>0</v>
      </c>
      <c r="AE21" s="231">
        <f>'3) Receita de Vendas'!Z28</f>
        <v>0</v>
      </c>
      <c r="AF21" s="231">
        <f>'3) Receita de Vendas'!AA28</f>
        <v>0</v>
      </c>
      <c r="AG21" s="231">
        <f>'3) Receita de Vendas'!AB28</f>
        <v>0</v>
      </c>
      <c r="AH21" s="231">
        <f>'3) Receita de Vendas'!AC28</f>
        <v>0</v>
      </c>
      <c r="AI21" s="231">
        <f>'3) Receita de Vendas'!AD28</f>
        <v>0</v>
      </c>
      <c r="AJ21" s="231">
        <f>'3) Receita de Vendas'!AE28</f>
        <v>0</v>
      </c>
      <c r="AK21" s="231">
        <f>'3) Receita de Vendas'!AF28</f>
        <v>0</v>
      </c>
      <c r="AL21" s="231">
        <f>'3) Receita de Vendas'!AG28</f>
        <v>0</v>
      </c>
      <c r="AM21" s="231">
        <f>'3) Receita de Vendas'!AH28</f>
        <v>0</v>
      </c>
      <c r="AN21" s="231">
        <f>'3) Receita de Vendas'!AI28</f>
        <v>0</v>
      </c>
      <c r="AO21" s="231">
        <f>'3) Receita de Vendas'!AJ28</f>
        <v>0</v>
      </c>
      <c r="AP21" s="231">
        <f>'3) Receita de Vendas'!AK28</f>
        <v>0</v>
      </c>
      <c r="AQ21" s="231">
        <f>'3) Receita de Vendas'!AL28</f>
        <v>0</v>
      </c>
      <c r="AR21" s="231">
        <f>'3) Receita de Vendas'!AM28</f>
        <v>0</v>
      </c>
      <c r="AS21" s="231">
        <f>'3) Receita de Vendas'!AN28</f>
        <v>0</v>
      </c>
      <c r="AT21" s="231">
        <f>'3) Receita de Vendas'!AO28</f>
        <v>0</v>
      </c>
      <c r="AU21" s="231">
        <f>'3) Receita de Vendas'!AP28</f>
        <v>0</v>
      </c>
      <c r="AV21" s="231">
        <f>'3) Receita de Vendas'!AQ28</f>
        <v>0</v>
      </c>
      <c r="AW21" s="231">
        <f>'3) Receita de Vendas'!AR28</f>
        <v>0</v>
      </c>
      <c r="AX21" s="231">
        <f>'3) Receita de Vendas'!AS28</f>
        <v>0</v>
      </c>
      <c r="AY21" s="231">
        <f>'3) Receita de Vendas'!AT28</f>
        <v>0</v>
      </c>
      <c r="AZ21" s="231">
        <f>'3) Receita de Vendas'!AU28</f>
        <v>0</v>
      </c>
      <c r="BA21" s="231">
        <f>'3) Receita de Vendas'!AV28</f>
        <v>0</v>
      </c>
      <c r="BB21" s="231">
        <f>'3) Receita de Vendas'!AW28</f>
        <v>0</v>
      </c>
      <c r="BC21" s="231">
        <f>'3) Receita de Vendas'!AX28</f>
        <v>0</v>
      </c>
      <c r="BD21" s="231">
        <f>'3) Receita de Vendas'!AY28</f>
        <v>0</v>
      </c>
      <c r="BE21" s="231">
        <f>'3) Receita de Vendas'!AZ28</f>
        <v>0</v>
      </c>
      <c r="BF21" s="231">
        <f>'3) Receita de Vendas'!BA28</f>
        <v>0</v>
      </c>
      <c r="BG21" s="231">
        <f>'3) Receita de Vendas'!BB28</f>
        <v>0</v>
      </c>
      <c r="BH21" s="231">
        <f>'3) Receita de Vendas'!BC28</f>
        <v>0</v>
      </c>
      <c r="BI21" s="231">
        <f>'3) Receita de Vendas'!BD28</f>
        <v>0</v>
      </c>
      <c r="BJ21" s="231">
        <f>'3) Receita de Vendas'!BE28</f>
        <v>0</v>
      </c>
      <c r="BK21" s="231">
        <f>'3) Receita de Vendas'!BF28</f>
        <v>0</v>
      </c>
      <c r="BL21" s="231">
        <f>'3) Receita de Vendas'!BG28</f>
        <v>0</v>
      </c>
      <c r="BM21" s="231">
        <f>'3) Receita de Vendas'!BH28</f>
        <v>0</v>
      </c>
      <c r="BN21" s="231">
        <f>'3) Receita de Vendas'!BI28</f>
        <v>0</v>
      </c>
      <c r="BO21" s="232">
        <f>'3) Receita de Vendas'!BJ28</f>
        <v>0</v>
      </c>
    </row>
    <row r="22" spans="1:67">
      <c r="A22" s="229">
        <f>'3) Receita de Vendas'!A29</f>
        <v>0</v>
      </c>
      <c r="B22" s="380">
        <f>'4) Cálculo dos Custos Variáveis'!C162</f>
        <v>0</v>
      </c>
      <c r="C22" s="380">
        <f>'4) Cálculo dos Custos Variáveis'!D162</f>
        <v>0</v>
      </c>
      <c r="D22" s="380">
        <f>'4) Cálculo dos Custos Variáveis'!E162</f>
        <v>0</v>
      </c>
      <c r="E22" s="380">
        <f>'4) Cálculo dos Custos Variáveis'!F162</f>
        <v>0</v>
      </c>
      <c r="F22" s="380">
        <f>'4) Cálculo dos Custos Variáveis'!G162</f>
        <v>0</v>
      </c>
      <c r="G22" s="230"/>
      <c r="H22" s="231">
        <f>'3) Receita de Vendas'!C29</f>
        <v>0</v>
      </c>
      <c r="I22" s="231">
        <f>'3) Receita de Vendas'!D29</f>
        <v>0</v>
      </c>
      <c r="J22" s="231">
        <f>'3) Receita de Vendas'!E29</f>
        <v>0</v>
      </c>
      <c r="K22" s="231">
        <f>'3) Receita de Vendas'!F29</f>
        <v>0</v>
      </c>
      <c r="L22" s="231">
        <f>'3) Receita de Vendas'!G29</f>
        <v>0</v>
      </c>
      <c r="M22" s="231">
        <f>'3) Receita de Vendas'!H29</f>
        <v>0</v>
      </c>
      <c r="N22" s="231">
        <f>'3) Receita de Vendas'!I29</f>
        <v>0</v>
      </c>
      <c r="O22" s="231">
        <f>'3) Receita de Vendas'!J29</f>
        <v>0</v>
      </c>
      <c r="P22" s="231">
        <f>'3) Receita de Vendas'!K29</f>
        <v>0</v>
      </c>
      <c r="Q22" s="231">
        <f>'3) Receita de Vendas'!L29</f>
        <v>0</v>
      </c>
      <c r="R22" s="231">
        <f>'3) Receita de Vendas'!M29</f>
        <v>0</v>
      </c>
      <c r="S22" s="231">
        <f>'3) Receita de Vendas'!N29</f>
        <v>0</v>
      </c>
      <c r="T22" s="231">
        <f>'3) Receita de Vendas'!O29</f>
        <v>0</v>
      </c>
      <c r="U22" s="231">
        <f>'3) Receita de Vendas'!P29</f>
        <v>0</v>
      </c>
      <c r="V22" s="231">
        <f>'3) Receita de Vendas'!Q29</f>
        <v>0</v>
      </c>
      <c r="W22" s="231">
        <f>'3) Receita de Vendas'!R29</f>
        <v>0</v>
      </c>
      <c r="X22" s="231">
        <f>'3) Receita de Vendas'!S29</f>
        <v>0</v>
      </c>
      <c r="Y22" s="231">
        <f>'3) Receita de Vendas'!T29</f>
        <v>0</v>
      </c>
      <c r="Z22" s="231">
        <f>'3) Receita de Vendas'!U29</f>
        <v>0</v>
      </c>
      <c r="AA22" s="231">
        <f>'3) Receita de Vendas'!V29</f>
        <v>0</v>
      </c>
      <c r="AB22" s="231">
        <f>'3) Receita de Vendas'!W29</f>
        <v>0</v>
      </c>
      <c r="AC22" s="231">
        <f>'3) Receita de Vendas'!X29</f>
        <v>0</v>
      </c>
      <c r="AD22" s="231">
        <f>'3) Receita de Vendas'!Y29</f>
        <v>0</v>
      </c>
      <c r="AE22" s="231">
        <f>'3) Receita de Vendas'!Z29</f>
        <v>0</v>
      </c>
      <c r="AF22" s="231">
        <f>'3) Receita de Vendas'!AA29</f>
        <v>0</v>
      </c>
      <c r="AG22" s="231">
        <f>'3) Receita de Vendas'!AB29</f>
        <v>0</v>
      </c>
      <c r="AH22" s="231">
        <f>'3) Receita de Vendas'!AC29</f>
        <v>0</v>
      </c>
      <c r="AI22" s="231">
        <f>'3) Receita de Vendas'!AD29</f>
        <v>0</v>
      </c>
      <c r="AJ22" s="231">
        <f>'3) Receita de Vendas'!AE29</f>
        <v>0</v>
      </c>
      <c r="AK22" s="231">
        <f>'3) Receita de Vendas'!AF29</f>
        <v>0</v>
      </c>
      <c r="AL22" s="231">
        <f>'3) Receita de Vendas'!AG29</f>
        <v>0</v>
      </c>
      <c r="AM22" s="231">
        <f>'3) Receita de Vendas'!AH29</f>
        <v>0</v>
      </c>
      <c r="AN22" s="231">
        <f>'3) Receita de Vendas'!AI29</f>
        <v>0</v>
      </c>
      <c r="AO22" s="231">
        <f>'3) Receita de Vendas'!AJ29</f>
        <v>0</v>
      </c>
      <c r="AP22" s="231">
        <f>'3) Receita de Vendas'!AK29</f>
        <v>0</v>
      </c>
      <c r="AQ22" s="231">
        <f>'3) Receita de Vendas'!AL29</f>
        <v>0</v>
      </c>
      <c r="AR22" s="231">
        <f>'3) Receita de Vendas'!AM29</f>
        <v>0</v>
      </c>
      <c r="AS22" s="231">
        <f>'3) Receita de Vendas'!AN29</f>
        <v>0</v>
      </c>
      <c r="AT22" s="231">
        <f>'3) Receita de Vendas'!AO29</f>
        <v>0</v>
      </c>
      <c r="AU22" s="231">
        <f>'3) Receita de Vendas'!AP29</f>
        <v>0</v>
      </c>
      <c r="AV22" s="231">
        <f>'3) Receita de Vendas'!AQ29</f>
        <v>0</v>
      </c>
      <c r="AW22" s="231">
        <f>'3) Receita de Vendas'!AR29</f>
        <v>0</v>
      </c>
      <c r="AX22" s="231">
        <f>'3) Receita de Vendas'!AS29</f>
        <v>0</v>
      </c>
      <c r="AY22" s="231">
        <f>'3) Receita de Vendas'!AT29</f>
        <v>0</v>
      </c>
      <c r="AZ22" s="231">
        <f>'3) Receita de Vendas'!AU29</f>
        <v>0</v>
      </c>
      <c r="BA22" s="231">
        <f>'3) Receita de Vendas'!AV29</f>
        <v>0</v>
      </c>
      <c r="BB22" s="231">
        <f>'3) Receita de Vendas'!AW29</f>
        <v>0</v>
      </c>
      <c r="BC22" s="231">
        <f>'3) Receita de Vendas'!AX29</f>
        <v>0</v>
      </c>
      <c r="BD22" s="231">
        <f>'3) Receita de Vendas'!AY29</f>
        <v>0</v>
      </c>
      <c r="BE22" s="231">
        <f>'3) Receita de Vendas'!AZ29</f>
        <v>0</v>
      </c>
      <c r="BF22" s="231">
        <f>'3) Receita de Vendas'!BA29</f>
        <v>0</v>
      </c>
      <c r="BG22" s="231">
        <f>'3) Receita de Vendas'!BB29</f>
        <v>0</v>
      </c>
      <c r="BH22" s="231">
        <f>'3) Receita de Vendas'!BC29</f>
        <v>0</v>
      </c>
      <c r="BI22" s="231">
        <f>'3) Receita de Vendas'!BD29</f>
        <v>0</v>
      </c>
      <c r="BJ22" s="231">
        <f>'3) Receita de Vendas'!BE29</f>
        <v>0</v>
      </c>
      <c r="BK22" s="231">
        <f>'3) Receita de Vendas'!BF29</f>
        <v>0</v>
      </c>
      <c r="BL22" s="231">
        <f>'3) Receita de Vendas'!BG29</f>
        <v>0</v>
      </c>
      <c r="BM22" s="231">
        <f>'3) Receita de Vendas'!BH29</f>
        <v>0</v>
      </c>
      <c r="BN22" s="231">
        <f>'3) Receita de Vendas'!BI29</f>
        <v>0</v>
      </c>
      <c r="BO22" s="232">
        <f>'3) Receita de Vendas'!BJ29</f>
        <v>0</v>
      </c>
    </row>
    <row r="23" spans="1:67">
      <c r="A23" s="229">
        <f>'3) Receita de Vendas'!A30</f>
        <v>0</v>
      </c>
      <c r="B23" s="380">
        <f>'4) Cálculo dos Custos Variáveis'!C163</f>
        <v>0</v>
      </c>
      <c r="C23" s="380">
        <f>'4) Cálculo dos Custos Variáveis'!D163</f>
        <v>0</v>
      </c>
      <c r="D23" s="380">
        <f>'4) Cálculo dos Custos Variáveis'!E163</f>
        <v>0</v>
      </c>
      <c r="E23" s="380">
        <f>'4) Cálculo dos Custos Variáveis'!F163</f>
        <v>0</v>
      </c>
      <c r="F23" s="380">
        <f>'4) Cálculo dos Custos Variáveis'!G163</f>
        <v>0</v>
      </c>
      <c r="G23" s="230"/>
      <c r="H23" s="231">
        <f>'3) Receita de Vendas'!C30</f>
        <v>0</v>
      </c>
      <c r="I23" s="231">
        <f>'3) Receita de Vendas'!D30</f>
        <v>0</v>
      </c>
      <c r="J23" s="231">
        <f>'3) Receita de Vendas'!E30</f>
        <v>0</v>
      </c>
      <c r="K23" s="231">
        <f>'3) Receita de Vendas'!F30</f>
        <v>0</v>
      </c>
      <c r="L23" s="231">
        <f>'3) Receita de Vendas'!G30</f>
        <v>0</v>
      </c>
      <c r="M23" s="231">
        <f>'3) Receita de Vendas'!H30</f>
        <v>0</v>
      </c>
      <c r="N23" s="231">
        <f>'3) Receita de Vendas'!I30</f>
        <v>0</v>
      </c>
      <c r="O23" s="231">
        <f>'3) Receita de Vendas'!J30</f>
        <v>0</v>
      </c>
      <c r="P23" s="231">
        <f>'3) Receita de Vendas'!K30</f>
        <v>0</v>
      </c>
      <c r="Q23" s="231">
        <f>'3) Receita de Vendas'!L30</f>
        <v>0</v>
      </c>
      <c r="R23" s="231">
        <f>'3) Receita de Vendas'!M30</f>
        <v>0</v>
      </c>
      <c r="S23" s="231">
        <f>'3) Receita de Vendas'!N30</f>
        <v>0</v>
      </c>
      <c r="T23" s="231">
        <f>'3) Receita de Vendas'!O30</f>
        <v>0</v>
      </c>
      <c r="U23" s="231">
        <f>'3) Receita de Vendas'!P30</f>
        <v>0</v>
      </c>
      <c r="V23" s="231">
        <f>'3) Receita de Vendas'!Q30</f>
        <v>0</v>
      </c>
      <c r="W23" s="231">
        <f>'3) Receita de Vendas'!R30</f>
        <v>0</v>
      </c>
      <c r="X23" s="231">
        <f>'3) Receita de Vendas'!S30</f>
        <v>0</v>
      </c>
      <c r="Y23" s="231">
        <f>'3) Receita de Vendas'!T30</f>
        <v>0</v>
      </c>
      <c r="Z23" s="231">
        <f>'3) Receita de Vendas'!U30</f>
        <v>0</v>
      </c>
      <c r="AA23" s="231">
        <f>'3) Receita de Vendas'!V30</f>
        <v>0</v>
      </c>
      <c r="AB23" s="231">
        <f>'3) Receita de Vendas'!W30</f>
        <v>0</v>
      </c>
      <c r="AC23" s="231">
        <f>'3) Receita de Vendas'!X30</f>
        <v>0</v>
      </c>
      <c r="AD23" s="231">
        <f>'3) Receita de Vendas'!Y30</f>
        <v>0</v>
      </c>
      <c r="AE23" s="231">
        <f>'3) Receita de Vendas'!Z30</f>
        <v>0</v>
      </c>
      <c r="AF23" s="231">
        <f>'3) Receita de Vendas'!AA30</f>
        <v>0</v>
      </c>
      <c r="AG23" s="231">
        <f>'3) Receita de Vendas'!AB30</f>
        <v>0</v>
      </c>
      <c r="AH23" s="231">
        <f>'3) Receita de Vendas'!AC30</f>
        <v>0</v>
      </c>
      <c r="AI23" s="231">
        <f>'3) Receita de Vendas'!AD30</f>
        <v>0</v>
      </c>
      <c r="AJ23" s="231">
        <f>'3) Receita de Vendas'!AE30</f>
        <v>0</v>
      </c>
      <c r="AK23" s="231">
        <f>'3) Receita de Vendas'!AF30</f>
        <v>0</v>
      </c>
      <c r="AL23" s="231">
        <f>'3) Receita de Vendas'!AG30</f>
        <v>0</v>
      </c>
      <c r="AM23" s="231">
        <f>'3) Receita de Vendas'!AH30</f>
        <v>0</v>
      </c>
      <c r="AN23" s="231">
        <f>'3) Receita de Vendas'!AI30</f>
        <v>0</v>
      </c>
      <c r="AO23" s="231">
        <f>'3) Receita de Vendas'!AJ30</f>
        <v>0</v>
      </c>
      <c r="AP23" s="231">
        <f>'3) Receita de Vendas'!AK30</f>
        <v>0</v>
      </c>
      <c r="AQ23" s="231">
        <f>'3) Receita de Vendas'!AL30</f>
        <v>0</v>
      </c>
      <c r="AR23" s="231">
        <f>'3) Receita de Vendas'!AM30</f>
        <v>0</v>
      </c>
      <c r="AS23" s="231">
        <f>'3) Receita de Vendas'!AN30</f>
        <v>0</v>
      </c>
      <c r="AT23" s="231">
        <f>'3) Receita de Vendas'!AO30</f>
        <v>0</v>
      </c>
      <c r="AU23" s="231">
        <f>'3) Receita de Vendas'!AP30</f>
        <v>0</v>
      </c>
      <c r="AV23" s="231">
        <f>'3) Receita de Vendas'!AQ30</f>
        <v>0</v>
      </c>
      <c r="AW23" s="231">
        <f>'3) Receita de Vendas'!AR30</f>
        <v>0</v>
      </c>
      <c r="AX23" s="231">
        <f>'3) Receita de Vendas'!AS30</f>
        <v>0</v>
      </c>
      <c r="AY23" s="231">
        <f>'3) Receita de Vendas'!AT30</f>
        <v>0</v>
      </c>
      <c r="AZ23" s="231">
        <f>'3) Receita de Vendas'!AU30</f>
        <v>0</v>
      </c>
      <c r="BA23" s="231">
        <f>'3) Receita de Vendas'!AV30</f>
        <v>0</v>
      </c>
      <c r="BB23" s="231">
        <f>'3) Receita de Vendas'!AW30</f>
        <v>0</v>
      </c>
      <c r="BC23" s="231">
        <f>'3) Receita de Vendas'!AX30</f>
        <v>0</v>
      </c>
      <c r="BD23" s="231">
        <f>'3) Receita de Vendas'!AY30</f>
        <v>0</v>
      </c>
      <c r="BE23" s="231">
        <f>'3) Receita de Vendas'!AZ30</f>
        <v>0</v>
      </c>
      <c r="BF23" s="231">
        <f>'3) Receita de Vendas'!BA30</f>
        <v>0</v>
      </c>
      <c r="BG23" s="231">
        <f>'3) Receita de Vendas'!BB30</f>
        <v>0</v>
      </c>
      <c r="BH23" s="231">
        <f>'3) Receita de Vendas'!BC30</f>
        <v>0</v>
      </c>
      <c r="BI23" s="231">
        <f>'3) Receita de Vendas'!BD30</f>
        <v>0</v>
      </c>
      <c r="BJ23" s="231">
        <f>'3) Receita de Vendas'!BE30</f>
        <v>0</v>
      </c>
      <c r="BK23" s="231">
        <f>'3) Receita de Vendas'!BF30</f>
        <v>0</v>
      </c>
      <c r="BL23" s="231">
        <f>'3) Receita de Vendas'!BG30</f>
        <v>0</v>
      </c>
      <c r="BM23" s="231">
        <f>'3) Receita de Vendas'!BH30</f>
        <v>0</v>
      </c>
      <c r="BN23" s="231">
        <f>'3) Receita de Vendas'!BI30</f>
        <v>0</v>
      </c>
      <c r="BO23" s="232">
        <f>'3) Receita de Vendas'!BJ30</f>
        <v>0</v>
      </c>
    </row>
    <row r="24" spans="1:67">
      <c r="A24" s="229">
        <f>'3) Receita de Vendas'!A31</f>
        <v>0</v>
      </c>
      <c r="B24" s="380">
        <f>'4) Cálculo dos Custos Variáveis'!C164</f>
        <v>0</v>
      </c>
      <c r="C24" s="380">
        <f>'4) Cálculo dos Custos Variáveis'!D164</f>
        <v>0</v>
      </c>
      <c r="D24" s="380">
        <f>'4) Cálculo dos Custos Variáveis'!E164</f>
        <v>0</v>
      </c>
      <c r="E24" s="380">
        <f>'4) Cálculo dos Custos Variáveis'!F164</f>
        <v>0</v>
      </c>
      <c r="F24" s="380">
        <f>'4) Cálculo dos Custos Variáveis'!G164</f>
        <v>0</v>
      </c>
      <c r="G24" s="230"/>
      <c r="H24" s="231">
        <f>'3) Receita de Vendas'!C31</f>
        <v>0</v>
      </c>
      <c r="I24" s="231">
        <f>'3) Receita de Vendas'!D31</f>
        <v>0</v>
      </c>
      <c r="J24" s="231">
        <f>'3) Receita de Vendas'!E31</f>
        <v>0</v>
      </c>
      <c r="K24" s="231">
        <f>'3) Receita de Vendas'!F31</f>
        <v>0</v>
      </c>
      <c r="L24" s="231">
        <f>'3) Receita de Vendas'!G31</f>
        <v>0</v>
      </c>
      <c r="M24" s="231">
        <f>'3) Receita de Vendas'!H31</f>
        <v>0</v>
      </c>
      <c r="N24" s="231">
        <f>'3) Receita de Vendas'!I31</f>
        <v>0</v>
      </c>
      <c r="O24" s="231">
        <f>'3) Receita de Vendas'!J31</f>
        <v>0</v>
      </c>
      <c r="P24" s="231">
        <f>'3) Receita de Vendas'!K31</f>
        <v>0</v>
      </c>
      <c r="Q24" s="231">
        <f>'3) Receita de Vendas'!L31</f>
        <v>0</v>
      </c>
      <c r="R24" s="231">
        <f>'3) Receita de Vendas'!M31</f>
        <v>0</v>
      </c>
      <c r="S24" s="231">
        <f>'3) Receita de Vendas'!N31</f>
        <v>0</v>
      </c>
      <c r="T24" s="231">
        <f>'3) Receita de Vendas'!O31</f>
        <v>0</v>
      </c>
      <c r="U24" s="231">
        <f>'3) Receita de Vendas'!P31</f>
        <v>0</v>
      </c>
      <c r="V24" s="231">
        <f>'3) Receita de Vendas'!Q31</f>
        <v>0</v>
      </c>
      <c r="W24" s="231">
        <f>'3) Receita de Vendas'!R31</f>
        <v>0</v>
      </c>
      <c r="X24" s="231">
        <f>'3) Receita de Vendas'!S31</f>
        <v>0</v>
      </c>
      <c r="Y24" s="231">
        <f>'3) Receita de Vendas'!T31</f>
        <v>0</v>
      </c>
      <c r="Z24" s="231">
        <f>'3) Receita de Vendas'!U31</f>
        <v>0</v>
      </c>
      <c r="AA24" s="231">
        <f>'3) Receita de Vendas'!V31</f>
        <v>0</v>
      </c>
      <c r="AB24" s="231">
        <f>'3) Receita de Vendas'!W31</f>
        <v>0</v>
      </c>
      <c r="AC24" s="231">
        <f>'3) Receita de Vendas'!X31</f>
        <v>0</v>
      </c>
      <c r="AD24" s="231">
        <f>'3) Receita de Vendas'!Y31</f>
        <v>0</v>
      </c>
      <c r="AE24" s="231">
        <f>'3) Receita de Vendas'!Z31</f>
        <v>0</v>
      </c>
      <c r="AF24" s="231">
        <f>'3) Receita de Vendas'!AA31</f>
        <v>0</v>
      </c>
      <c r="AG24" s="231">
        <f>'3) Receita de Vendas'!AB31</f>
        <v>0</v>
      </c>
      <c r="AH24" s="231">
        <f>'3) Receita de Vendas'!AC31</f>
        <v>0</v>
      </c>
      <c r="AI24" s="231">
        <f>'3) Receita de Vendas'!AD31</f>
        <v>0</v>
      </c>
      <c r="AJ24" s="231">
        <f>'3) Receita de Vendas'!AE31</f>
        <v>0</v>
      </c>
      <c r="AK24" s="231">
        <f>'3) Receita de Vendas'!AF31</f>
        <v>0</v>
      </c>
      <c r="AL24" s="231">
        <f>'3) Receita de Vendas'!AG31</f>
        <v>0</v>
      </c>
      <c r="AM24" s="231">
        <f>'3) Receita de Vendas'!AH31</f>
        <v>0</v>
      </c>
      <c r="AN24" s="231">
        <f>'3) Receita de Vendas'!AI31</f>
        <v>0</v>
      </c>
      <c r="AO24" s="231">
        <f>'3) Receita de Vendas'!AJ31</f>
        <v>0</v>
      </c>
      <c r="AP24" s="231">
        <f>'3) Receita de Vendas'!AK31</f>
        <v>0</v>
      </c>
      <c r="AQ24" s="231">
        <f>'3) Receita de Vendas'!AL31</f>
        <v>0</v>
      </c>
      <c r="AR24" s="231">
        <f>'3) Receita de Vendas'!AM31</f>
        <v>0</v>
      </c>
      <c r="AS24" s="231">
        <f>'3) Receita de Vendas'!AN31</f>
        <v>0</v>
      </c>
      <c r="AT24" s="231">
        <f>'3) Receita de Vendas'!AO31</f>
        <v>0</v>
      </c>
      <c r="AU24" s="231">
        <f>'3) Receita de Vendas'!AP31</f>
        <v>0</v>
      </c>
      <c r="AV24" s="231">
        <f>'3) Receita de Vendas'!AQ31</f>
        <v>0</v>
      </c>
      <c r="AW24" s="231">
        <f>'3) Receita de Vendas'!AR31</f>
        <v>0</v>
      </c>
      <c r="AX24" s="231">
        <f>'3) Receita de Vendas'!AS31</f>
        <v>0</v>
      </c>
      <c r="AY24" s="231">
        <f>'3) Receita de Vendas'!AT31</f>
        <v>0</v>
      </c>
      <c r="AZ24" s="231">
        <f>'3) Receita de Vendas'!AU31</f>
        <v>0</v>
      </c>
      <c r="BA24" s="231">
        <f>'3) Receita de Vendas'!AV31</f>
        <v>0</v>
      </c>
      <c r="BB24" s="231">
        <f>'3) Receita de Vendas'!AW31</f>
        <v>0</v>
      </c>
      <c r="BC24" s="231">
        <f>'3) Receita de Vendas'!AX31</f>
        <v>0</v>
      </c>
      <c r="BD24" s="231">
        <f>'3) Receita de Vendas'!AY31</f>
        <v>0</v>
      </c>
      <c r="BE24" s="231">
        <f>'3) Receita de Vendas'!AZ31</f>
        <v>0</v>
      </c>
      <c r="BF24" s="231">
        <f>'3) Receita de Vendas'!BA31</f>
        <v>0</v>
      </c>
      <c r="BG24" s="231">
        <f>'3) Receita de Vendas'!BB31</f>
        <v>0</v>
      </c>
      <c r="BH24" s="231">
        <f>'3) Receita de Vendas'!BC31</f>
        <v>0</v>
      </c>
      <c r="BI24" s="231">
        <f>'3) Receita de Vendas'!BD31</f>
        <v>0</v>
      </c>
      <c r="BJ24" s="231">
        <f>'3) Receita de Vendas'!BE31</f>
        <v>0</v>
      </c>
      <c r="BK24" s="231">
        <f>'3) Receita de Vendas'!BF31</f>
        <v>0</v>
      </c>
      <c r="BL24" s="231">
        <f>'3) Receita de Vendas'!BG31</f>
        <v>0</v>
      </c>
      <c r="BM24" s="231">
        <f>'3) Receita de Vendas'!BH31</f>
        <v>0</v>
      </c>
      <c r="BN24" s="231">
        <f>'3) Receita de Vendas'!BI31</f>
        <v>0</v>
      </c>
      <c r="BO24" s="232">
        <f>'3) Receita de Vendas'!BJ31</f>
        <v>0</v>
      </c>
    </row>
    <row r="25" spans="1:67">
      <c r="A25" s="229">
        <f>'3) Receita de Vendas'!A32</f>
        <v>0</v>
      </c>
      <c r="B25" s="380">
        <f>'4) Cálculo dos Custos Variáveis'!C165</f>
        <v>0</v>
      </c>
      <c r="C25" s="380">
        <f>'4) Cálculo dos Custos Variáveis'!D165</f>
        <v>0</v>
      </c>
      <c r="D25" s="380">
        <f>'4) Cálculo dos Custos Variáveis'!E165</f>
        <v>0</v>
      </c>
      <c r="E25" s="380">
        <f>'4) Cálculo dos Custos Variáveis'!F165</f>
        <v>0</v>
      </c>
      <c r="F25" s="380">
        <f>'4) Cálculo dos Custos Variáveis'!G165</f>
        <v>0</v>
      </c>
      <c r="G25" s="230"/>
      <c r="H25" s="231">
        <f>'3) Receita de Vendas'!C32</f>
        <v>0</v>
      </c>
      <c r="I25" s="231">
        <f>'3) Receita de Vendas'!D32</f>
        <v>0</v>
      </c>
      <c r="J25" s="231">
        <f>'3) Receita de Vendas'!E32</f>
        <v>0</v>
      </c>
      <c r="K25" s="231">
        <f>'3) Receita de Vendas'!F32</f>
        <v>0</v>
      </c>
      <c r="L25" s="231">
        <f>'3) Receita de Vendas'!G32</f>
        <v>0</v>
      </c>
      <c r="M25" s="231">
        <f>'3) Receita de Vendas'!H32</f>
        <v>0</v>
      </c>
      <c r="N25" s="231">
        <f>'3) Receita de Vendas'!I32</f>
        <v>0</v>
      </c>
      <c r="O25" s="231">
        <f>'3) Receita de Vendas'!J32</f>
        <v>0</v>
      </c>
      <c r="P25" s="231">
        <f>'3) Receita de Vendas'!K32</f>
        <v>0</v>
      </c>
      <c r="Q25" s="231">
        <f>'3) Receita de Vendas'!L32</f>
        <v>0</v>
      </c>
      <c r="R25" s="231">
        <f>'3) Receita de Vendas'!M32</f>
        <v>0</v>
      </c>
      <c r="S25" s="231">
        <f>'3) Receita de Vendas'!N32</f>
        <v>0</v>
      </c>
      <c r="T25" s="231">
        <f>'3) Receita de Vendas'!O32</f>
        <v>0</v>
      </c>
      <c r="U25" s="231">
        <f>'3) Receita de Vendas'!P32</f>
        <v>0</v>
      </c>
      <c r="V25" s="231">
        <f>'3) Receita de Vendas'!Q32</f>
        <v>0</v>
      </c>
      <c r="W25" s="231">
        <f>'3) Receita de Vendas'!R32</f>
        <v>0</v>
      </c>
      <c r="X25" s="231">
        <f>'3) Receita de Vendas'!S32</f>
        <v>0</v>
      </c>
      <c r="Y25" s="231">
        <f>'3) Receita de Vendas'!T32</f>
        <v>0</v>
      </c>
      <c r="Z25" s="231">
        <f>'3) Receita de Vendas'!U32</f>
        <v>0</v>
      </c>
      <c r="AA25" s="231">
        <f>'3) Receita de Vendas'!V32</f>
        <v>0</v>
      </c>
      <c r="AB25" s="231">
        <f>'3) Receita de Vendas'!W32</f>
        <v>0</v>
      </c>
      <c r="AC25" s="231">
        <f>'3) Receita de Vendas'!X32</f>
        <v>0</v>
      </c>
      <c r="AD25" s="231">
        <f>'3) Receita de Vendas'!Y32</f>
        <v>0</v>
      </c>
      <c r="AE25" s="231">
        <f>'3) Receita de Vendas'!Z32</f>
        <v>0</v>
      </c>
      <c r="AF25" s="231">
        <f>'3) Receita de Vendas'!AA32</f>
        <v>0</v>
      </c>
      <c r="AG25" s="231">
        <f>'3) Receita de Vendas'!AB32</f>
        <v>0</v>
      </c>
      <c r="AH25" s="231">
        <f>'3) Receita de Vendas'!AC32</f>
        <v>0</v>
      </c>
      <c r="AI25" s="231">
        <f>'3) Receita de Vendas'!AD32</f>
        <v>0</v>
      </c>
      <c r="AJ25" s="231">
        <f>'3) Receita de Vendas'!AE32</f>
        <v>0</v>
      </c>
      <c r="AK25" s="231">
        <f>'3) Receita de Vendas'!AF32</f>
        <v>0</v>
      </c>
      <c r="AL25" s="231">
        <f>'3) Receita de Vendas'!AG32</f>
        <v>0</v>
      </c>
      <c r="AM25" s="231">
        <f>'3) Receita de Vendas'!AH32</f>
        <v>0</v>
      </c>
      <c r="AN25" s="231">
        <f>'3) Receita de Vendas'!AI32</f>
        <v>0</v>
      </c>
      <c r="AO25" s="231">
        <f>'3) Receita de Vendas'!AJ32</f>
        <v>0</v>
      </c>
      <c r="AP25" s="231">
        <f>'3) Receita de Vendas'!AK32</f>
        <v>0</v>
      </c>
      <c r="AQ25" s="231">
        <f>'3) Receita de Vendas'!AL32</f>
        <v>0</v>
      </c>
      <c r="AR25" s="231">
        <f>'3) Receita de Vendas'!AM32</f>
        <v>0</v>
      </c>
      <c r="AS25" s="231">
        <f>'3) Receita de Vendas'!AN32</f>
        <v>0</v>
      </c>
      <c r="AT25" s="231">
        <f>'3) Receita de Vendas'!AO32</f>
        <v>0</v>
      </c>
      <c r="AU25" s="231">
        <f>'3) Receita de Vendas'!AP32</f>
        <v>0</v>
      </c>
      <c r="AV25" s="231">
        <f>'3) Receita de Vendas'!AQ32</f>
        <v>0</v>
      </c>
      <c r="AW25" s="231">
        <f>'3) Receita de Vendas'!AR32</f>
        <v>0</v>
      </c>
      <c r="AX25" s="231">
        <f>'3) Receita de Vendas'!AS32</f>
        <v>0</v>
      </c>
      <c r="AY25" s="231">
        <f>'3) Receita de Vendas'!AT32</f>
        <v>0</v>
      </c>
      <c r="AZ25" s="231">
        <f>'3) Receita de Vendas'!AU32</f>
        <v>0</v>
      </c>
      <c r="BA25" s="231">
        <f>'3) Receita de Vendas'!AV32</f>
        <v>0</v>
      </c>
      <c r="BB25" s="231">
        <f>'3) Receita de Vendas'!AW32</f>
        <v>0</v>
      </c>
      <c r="BC25" s="231">
        <f>'3) Receita de Vendas'!AX32</f>
        <v>0</v>
      </c>
      <c r="BD25" s="231">
        <f>'3) Receita de Vendas'!AY32</f>
        <v>0</v>
      </c>
      <c r="BE25" s="231">
        <f>'3) Receita de Vendas'!AZ32</f>
        <v>0</v>
      </c>
      <c r="BF25" s="231">
        <f>'3) Receita de Vendas'!BA32</f>
        <v>0</v>
      </c>
      <c r="BG25" s="231">
        <f>'3) Receita de Vendas'!BB32</f>
        <v>0</v>
      </c>
      <c r="BH25" s="231">
        <f>'3) Receita de Vendas'!BC32</f>
        <v>0</v>
      </c>
      <c r="BI25" s="231">
        <f>'3) Receita de Vendas'!BD32</f>
        <v>0</v>
      </c>
      <c r="BJ25" s="231">
        <f>'3) Receita de Vendas'!BE32</f>
        <v>0</v>
      </c>
      <c r="BK25" s="231">
        <f>'3) Receita de Vendas'!BF32</f>
        <v>0</v>
      </c>
      <c r="BL25" s="231">
        <f>'3) Receita de Vendas'!BG32</f>
        <v>0</v>
      </c>
      <c r="BM25" s="231">
        <f>'3) Receita de Vendas'!BH32</f>
        <v>0</v>
      </c>
      <c r="BN25" s="231">
        <f>'3) Receita de Vendas'!BI32</f>
        <v>0</v>
      </c>
      <c r="BO25" s="232">
        <f>'3) Receita de Vendas'!BJ32</f>
        <v>0</v>
      </c>
    </row>
    <row r="26" spans="1:67">
      <c r="A26" s="229">
        <f>'3) Receita de Vendas'!A33</f>
        <v>0</v>
      </c>
      <c r="B26" s="380">
        <f>'4) Cálculo dos Custos Variáveis'!C166</f>
        <v>0</v>
      </c>
      <c r="C26" s="380">
        <f>'4) Cálculo dos Custos Variáveis'!D166</f>
        <v>0</v>
      </c>
      <c r="D26" s="380">
        <f>'4) Cálculo dos Custos Variáveis'!E166</f>
        <v>0</v>
      </c>
      <c r="E26" s="380">
        <f>'4) Cálculo dos Custos Variáveis'!F166</f>
        <v>0</v>
      </c>
      <c r="F26" s="380">
        <f>'4) Cálculo dos Custos Variáveis'!G166</f>
        <v>0</v>
      </c>
      <c r="G26" s="230"/>
      <c r="H26" s="231">
        <f>'3) Receita de Vendas'!C33</f>
        <v>0</v>
      </c>
      <c r="I26" s="231">
        <f>'3) Receita de Vendas'!D33</f>
        <v>0</v>
      </c>
      <c r="J26" s="231">
        <f>'3) Receita de Vendas'!E33</f>
        <v>0</v>
      </c>
      <c r="K26" s="231">
        <f>'3) Receita de Vendas'!F33</f>
        <v>0</v>
      </c>
      <c r="L26" s="231">
        <f>'3) Receita de Vendas'!G33</f>
        <v>0</v>
      </c>
      <c r="M26" s="231">
        <f>'3) Receita de Vendas'!H33</f>
        <v>0</v>
      </c>
      <c r="N26" s="231">
        <f>'3) Receita de Vendas'!I33</f>
        <v>0</v>
      </c>
      <c r="O26" s="231">
        <f>'3) Receita de Vendas'!J33</f>
        <v>0</v>
      </c>
      <c r="P26" s="231">
        <f>'3) Receita de Vendas'!K33</f>
        <v>0</v>
      </c>
      <c r="Q26" s="231">
        <f>'3) Receita de Vendas'!L33</f>
        <v>0</v>
      </c>
      <c r="R26" s="231">
        <f>'3) Receita de Vendas'!M33</f>
        <v>0</v>
      </c>
      <c r="S26" s="231">
        <f>'3) Receita de Vendas'!N33</f>
        <v>0</v>
      </c>
      <c r="T26" s="231">
        <f>'3) Receita de Vendas'!O33</f>
        <v>0</v>
      </c>
      <c r="U26" s="231">
        <f>'3) Receita de Vendas'!P33</f>
        <v>0</v>
      </c>
      <c r="V26" s="231">
        <f>'3) Receita de Vendas'!Q33</f>
        <v>0</v>
      </c>
      <c r="W26" s="231">
        <f>'3) Receita de Vendas'!R33</f>
        <v>0</v>
      </c>
      <c r="X26" s="231">
        <f>'3) Receita de Vendas'!S33</f>
        <v>0</v>
      </c>
      <c r="Y26" s="231">
        <f>'3) Receita de Vendas'!T33</f>
        <v>0</v>
      </c>
      <c r="Z26" s="231">
        <f>'3) Receita de Vendas'!U33</f>
        <v>0</v>
      </c>
      <c r="AA26" s="231">
        <f>'3) Receita de Vendas'!V33</f>
        <v>0</v>
      </c>
      <c r="AB26" s="231">
        <f>'3) Receita de Vendas'!W33</f>
        <v>0</v>
      </c>
      <c r="AC26" s="231">
        <f>'3) Receita de Vendas'!X33</f>
        <v>0</v>
      </c>
      <c r="AD26" s="231">
        <f>'3) Receita de Vendas'!Y33</f>
        <v>0</v>
      </c>
      <c r="AE26" s="231">
        <f>'3) Receita de Vendas'!Z33</f>
        <v>0</v>
      </c>
      <c r="AF26" s="231">
        <f>'3) Receita de Vendas'!AA33</f>
        <v>0</v>
      </c>
      <c r="AG26" s="231">
        <f>'3) Receita de Vendas'!AB33</f>
        <v>0</v>
      </c>
      <c r="AH26" s="231">
        <f>'3) Receita de Vendas'!AC33</f>
        <v>0</v>
      </c>
      <c r="AI26" s="231">
        <f>'3) Receita de Vendas'!AD33</f>
        <v>0</v>
      </c>
      <c r="AJ26" s="231">
        <f>'3) Receita de Vendas'!AE33</f>
        <v>0</v>
      </c>
      <c r="AK26" s="231">
        <f>'3) Receita de Vendas'!AF33</f>
        <v>0</v>
      </c>
      <c r="AL26" s="231">
        <f>'3) Receita de Vendas'!AG33</f>
        <v>0</v>
      </c>
      <c r="AM26" s="231">
        <f>'3) Receita de Vendas'!AH33</f>
        <v>0</v>
      </c>
      <c r="AN26" s="231">
        <f>'3) Receita de Vendas'!AI33</f>
        <v>0</v>
      </c>
      <c r="AO26" s="231">
        <f>'3) Receita de Vendas'!AJ33</f>
        <v>0</v>
      </c>
      <c r="AP26" s="231">
        <f>'3) Receita de Vendas'!AK33</f>
        <v>0</v>
      </c>
      <c r="AQ26" s="231">
        <f>'3) Receita de Vendas'!AL33</f>
        <v>0</v>
      </c>
      <c r="AR26" s="231">
        <f>'3) Receita de Vendas'!AM33</f>
        <v>0</v>
      </c>
      <c r="AS26" s="231">
        <f>'3) Receita de Vendas'!AN33</f>
        <v>0</v>
      </c>
      <c r="AT26" s="231">
        <f>'3) Receita de Vendas'!AO33</f>
        <v>0</v>
      </c>
      <c r="AU26" s="231">
        <f>'3) Receita de Vendas'!AP33</f>
        <v>0</v>
      </c>
      <c r="AV26" s="231">
        <f>'3) Receita de Vendas'!AQ33</f>
        <v>0</v>
      </c>
      <c r="AW26" s="231">
        <f>'3) Receita de Vendas'!AR33</f>
        <v>0</v>
      </c>
      <c r="AX26" s="231">
        <f>'3) Receita de Vendas'!AS33</f>
        <v>0</v>
      </c>
      <c r="AY26" s="231">
        <f>'3) Receita de Vendas'!AT33</f>
        <v>0</v>
      </c>
      <c r="AZ26" s="231">
        <f>'3) Receita de Vendas'!AU33</f>
        <v>0</v>
      </c>
      <c r="BA26" s="231">
        <f>'3) Receita de Vendas'!AV33</f>
        <v>0</v>
      </c>
      <c r="BB26" s="231">
        <f>'3) Receita de Vendas'!AW33</f>
        <v>0</v>
      </c>
      <c r="BC26" s="231">
        <f>'3) Receita de Vendas'!AX33</f>
        <v>0</v>
      </c>
      <c r="BD26" s="231">
        <f>'3) Receita de Vendas'!AY33</f>
        <v>0</v>
      </c>
      <c r="BE26" s="231">
        <f>'3) Receita de Vendas'!AZ33</f>
        <v>0</v>
      </c>
      <c r="BF26" s="231">
        <f>'3) Receita de Vendas'!BA33</f>
        <v>0</v>
      </c>
      <c r="BG26" s="231">
        <f>'3) Receita de Vendas'!BB33</f>
        <v>0</v>
      </c>
      <c r="BH26" s="231">
        <f>'3) Receita de Vendas'!BC33</f>
        <v>0</v>
      </c>
      <c r="BI26" s="231">
        <f>'3) Receita de Vendas'!BD33</f>
        <v>0</v>
      </c>
      <c r="BJ26" s="231">
        <f>'3) Receita de Vendas'!BE33</f>
        <v>0</v>
      </c>
      <c r="BK26" s="231">
        <f>'3) Receita de Vendas'!BF33</f>
        <v>0</v>
      </c>
      <c r="BL26" s="231">
        <f>'3) Receita de Vendas'!BG33</f>
        <v>0</v>
      </c>
      <c r="BM26" s="231">
        <f>'3) Receita de Vendas'!BH33</f>
        <v>0</v>
      </c>
      <c r="BN26" s="231">
        <f>'3) Receita de Vendas'!BI33</f>
        <v>0</v>
      </c>
      <c r="BO26" s="232">
        <f>'3) Receita de Vendas'!BJ33</f>
        <v>0</v>
      </c>
    </row>
    <row r="27" spans="1:67">
      <c r="A27" s="229">
        <f>'3) Receita de Vendas'!A34</f>
        <v>0</v>
      </c>
      <c r="B27" s="380">
        <f>'4) Cálculo dos Custos Variáveis'!C167</f>
        <v>0</v>
      </c>
      <c r="C27" s="380">
        <f>'4) Cálculo dos Custos Variáveis'!D167</f>
        <v>0</v>
      </c>
      <c r="D27" s="380">
        <f>'4) Cálculo dos Custos Variáveis'!E167</f>
        <v>0</v>
      </c>
      <c r="E27" s="380">
        <f>'4) Cálculo dos Custos Variáveis'!F167</f>
        <v>0</v>
      </c>
      <c r="F27" s="380">
        <f>'4) Cálculo dos Custos Variáveis'!G167</f>
        <v>0</v>
      </c>
      <c r="G27" s="230"/>
      <c r="H27" s="231">
        <f>'3) Receita de Vendas'!C34</f>
        <v>0</v>
      </c>
      <c r="I27" s="231">
        <f>'3) Receita de Vendas'!D34</f>
        <v>0</v>
      </c>
      <c r="J27" s="231">
        <f>'3) Receita de Vendas'!E34</f>
        <v>0</v>
      </c>
      <c r="K27" s="231">
        <f>'3) Receita de Vendas'!F34</f>
        <v>0</v>
      </c>
      <c r="L27" s="231">
        <f>'3) Receita de Vendas'!G34</f>
        <v>0</v>
      </c>
      <c r="M27" s="231">
        <f>'3) Receita de Vendas'!H34</f>
        <v>0</v>
      </c>
      <c r="N27" s="231">
        <f>'3) Receita de Vendas'!I34</f>
        <v>0</v>
      </c>
      <c r="O27" s="231">
        <f>'3) Receita de Vendas'!J34</f>
        <v>0</v>
      </c>
      <c r="P27" s="231">
        <f>'3) Receita de Vendas'!K34</f>
        <v>0</v>
      </c>
      <c r="Q27" s="231">
        <f>'3) Receita de Vendas'!L34</f>
        <v>0</v>
      </c>
      <c r="R27" s="231">
        <f>'3) Receita de Vendas'!M34</f>
        <v>0</v>
      </c>
      <c r="S27" s="231">
        <f>'3) Receita de Vendas'!N34</f>
        <v>0</v>
      </c>
      <c r="T27" s="231">
        <f>'3) Receita de Vendas'!O34</f>
        <v>0</v>
      </c>
      <c r="U27" s="231">
        <f>'3) Receita de Vendas'!P34</f>
        <v>0</v>
      </c>
      <c r="V27" s="231">
        <f>'3) Receita de Vendas'!Q34</f>
        <v>0</v>
      </c>
      <c r="W27" s="231">
        <f>'3) Receita de Vendas'!R34</f>
        <v>0</v>
      </c>
      <c r="X27" s="231">
        <f>'3) Receita de Vendas'!S34</f>
        <v>0</v>
      </c>
      <c r="Y27" s="231">
        <f>'3) Receita de Vendas'!T34</f>
        <v>0</v>
      </c>
      <c r="Z27" s="231">
        <f>'3) Receita de Vendas'!U34</f>
        <v>0</v>
      </c>
      <c r="AA27" s="231">
        <f>'3) Receita de Vendas'!V34</f>
        <v>0</v>
      </c>
      <c r="AB27" s="231">
        <f>'3) Receita de Vendas'!W34</f>
        <v>0</v>
      </c>
      <c r="AC27" s="231">
        <f>'3) Receita de Vendas'!X34</f>
        <v>0</v>
      </c>
      <c r="AD27" s="231">
        <f>'3) Receita de Vendas'!Y34</f>
        <v>0</v>
      </c>
      <c r="AE27" s="231">
        <f>'3) Receita de Vendas'!Z34</f>
        <v>0</v>
      </c>
      <c r="AF27" s="231">
        <f>'3) Receita de Vendas'!AA34</f>
        <v>0</v>
      </c>
      <c r="AG27" s="231">
        <f>'3) Receita de Vendas'!AB34</f>
        <v>0</v>
      </c>
      <c r="AH27" s="231">
        <f>'3) Receita de Vendas'!AC34</f>
        <v>0</v>
      </c>
      <c r="AI27" s="231">
        <f>'3) Receita de Vendas'!AD34</f>
        <v>0</v>
      </c>
      <c r="AJ27" s="231">
        <f>'3) Receita de Vendas'!AE34</f>
        <v>0</v>
      </c>
      <c r="AK27" s="231">
        <f>'3) Receita de Vendas'!AF34</f>
        <v>0</v>
      </c>
      <c r="AL27" s="231">
        <f>'3) Receita de Vendas'!AG34</f>
        <v>0</v>
      </c>
      <c r="AM27" s="231">
        <f>'3) Receita de Vendas'!AH34</f>
        <v>0</v>
      </c>
      <c r="AN27" s="231">
        <f>'3) Receita de Vendas'!AI34</f>
        <v>0</v>
      </c>
      <c r="AO27" s="231">
        <f>'3) Receita de Vendas'!AJ34</f>
        <v>0</v>
      </c>
      <c r="AP27" s="231">
        <f>'3) Receita de Vendas'!AK34</f>
        <v>0</v>
      </c>
      <c r="AQ27" s="231">
        <f>'3) Receita de Vendas'!AL34</f>
        <v>0</v>
      </c>
      <c r="AR27" s="231">
        <f>'3) Receita de Vendas'!AM34</f>
        <v>0</v>
      </c>
      <c r="AS27" s="231">
        <f>'3) Receita de Vendas'!AN34</f>
        <v>0</v>
      </c>
      <c r="AT27" s="231">
        <f>'3) Receita de Vendas'!AO34</f>
        <v>0</v>
      </c>
      <c r="AU27" s="231">
        <f>'3) Receita de Vendas'!AP34</f>
        <v>0</v>
      </c>
      <c r="AV27" s="231">
        <f>'3) Receita de Vendas'!AQ34</f>
        <v>0</v>
      </c>
      <c r="AW27" s="231">
        <f>'3) Receita de Vendas'!AR34</f>
        <v>0</v>
      </c>
      <c r="AX27" s="231">
        <f>'3) Receita de Vendas'!AS34</f>
        <v>0</v>
      </c>
      <c r="AY27" s="231">
        <f>'3) Receita de Vendas'!AT34</f>
        <v>0</v>
      </c>
      <c r="AZ27" s="231">
        <f>'3) Receita de Vendas'!AU34</f>
        <v>0</v>
      </c>
      <c r="BA27" s="231">
        <f>'3) Receita de Vendas'!AV34</f>
        <v>0</v>
      </c>
      <c r="BB27" s="231">
        <f>'3) Receita de Vendas'!AW34</f>
        <v>0</v>
      </c>
      <c r="BC27" s="231">
        <f>'3) Receita de Vendas'!AX34</f>
        <v>0</v>
      </c>
      <c r="BD27" s="231">
        <f>'3) Receita de Vendas'!AY34</f>
        <v>0</v>
      </c>
      <c r="BE27" s="231">
        <f>'3) Receita de Vendas'!AZ34</f>
        <v>0</v>
      </c>
      <c r="BF27" s="231">
        <f>'3) Receita de Vendas'!BA34</f>
        <v>0</v>
      </c>
      <c r="BG27" s="231">
        <f>'3) Receita de Vendas'!BB34</f>
        <v>0</v>
      </c>
      <c r="BH27" s="231">
        <f>'3) Receita de Vendas'!BC34</f>
        <v>0</v>
      </c>
      <c r="BI27" s="231">
        <f>'3) Receita de Vendas'!BD34</f>
        <v>0</v>
      </c>
      <c r="BJ27" s="231">
        <f>'3) Receita de Vendas'!BE34</f>
        <v>0</v>
      </c>
      <c r="BK27" s="231">
        <f>'3) Receita de Vendas'!BF34</f>
        <v>0</v>
      </c>
      <c r="BL27" s="231">
        <f>'3) Receita de Vendas'!BG34</f>
        <v>0</v>
      </c>
      <c r="BM27" s="231">
        <f>'3) Receita de Vendas'!BH34</f>
        <v>0</v>
      </c>
      <c r="BN27" s="231">
        <f>'3) Receita de Vendas'!BI34</f>
        <v>0</v>
      </c>
      <c r="BO27" s="232">
        <f>'3) Receita de Vendas'!BJ34</f>
        <v>0</v>
      </c>
    </row>
    <row r="28" spans="1:67">
      <c r="A28" s="229">
        <f>'3) Receita de Vendas'!A35</f>
        <v>0</v>
      </c>
      <c r="B28" s="380">
        <f>'4) Cálculo dos Custos Variáveis'!C168</f>
        <v>0</v>
      </c>
      <c r="C28" s="380">
        <f>'4) Cálculo dos Custos Variáveis'!D168</f>
        <v>0</v>
      </c>
      <c r="D28" s="380">
        <f>'4) Cálculo dos Custos Variáveis'!E168</f>
        <v>0</v>
      </c>
      <c r="E28" s="380">
        <f>'4) Cálculo dos Custos Variáveis'!F168</f>
        <v>0</v>
      </c>
      <c r="F28" s="380">
        <f>'4) Cálculo dos Custos Variáveis'!G168</f>
        <v>0</v>
      </c>
      <c r="G28" s="230"/>
      <c r="H28" s="231">
        <f>'3) Receita de Vendas'!C35</f>
        <v>0</v>
      </c>
      <c r="I28" s="231">
        <f>'3) Receita de Vendas'!D35</f>
        <v>0</v>
      </c>
      <c r="J28" s="231">
        <f>'3) Receita de Vendas'!E35</f>
        <v>0</v>
      </c>
      <c r="K28" s="231">
        <f>'3) Receita de Vendas'!F35</f>
        <v>0</v>
      </c>
      <c r="L28" s="231">
        <f>'3) Receita de Vendas'!G35</f>
        <v>0</v>
      </c>
      <c r="M28" s="231">
        <f>'3) Receita de Vendas'!H35</f>
        <v>0</v>
      </c>
      <c r="N28" s="231">
        <f>'3) Receita de Vendas'!I35</f>
        <v>0</v>
      </c>
      <c r="O28" s="231">
        <f>'3) Receita de Vendas'!J35</f>
        <v>0</v>
      </c>
      <c r="P28" s="231">
        <f>'3) Receita de Vendas'!K35</f>
        <v>0</v>
      </c>
      <c r="Q28" s="231">
        <f>'3) Receita de Vendas'!L35</f>
        <v>0</v>
      </c>
      <c r="R28" s="231">
        <f>'3) Receita de Vendas'!M35</f>
        <v>0</v>
      </c>
      <c r="S28" s="231">
        <f>'3) Receita de Vendas'!N35</f>
        <v>0</v>
      </c>
      <c r="T28" s="231">
        <f>'3) Receita de Vendas'!O35</f>
        <v>0</v>
      </c>
      <c r="U28" s="231">
        <f>'3) Receita de Vendas'!P35</f>
        <v>0</v>
      </c>
      <c r="V28" s="231">
        <f>'3) Receita de Vendas'!Q35</f>
        <v>0</v>
      </c>
      <c r="W28" s="231">
        <f>'3) Receita de Vendas'!R35</f>
        <v>0</v>
      </c>
      <c r="X28" s="231">
        <f>'3) Receita de Vendas'!S35</f>
        <v>0</v>
      </c>
      <c r="Y28" s="231">
        <f>'3) Receita de Vendas'!T35</f>
        <v>0</v>
      </c>
      <c r="Z28" s="231">
        <f>'3) Receita de Vendas'!U35</f>
        <v>0</v>
      </c>
      <c r="AA28" s="231">
        <f>'3) Receita de Vendas'!V35</f>
        <v>0</v>
      </c>
      <c r="AB28" s="231">
        <f>'3) Receita de Vendas'!W35</f>
        <v>0</v>
      </c>
      <c r="AC28" s="231">
        <f>'3) Receita de Vendas'!X35</f>
        <v>0</v>
      </c>
      <c r="AD28" s="231">
        <f>'3) Receita de Vendas'!Y35</f>
        <v>0</v>
      </c>
      <c r="AE28" s="231">
        <f>'3) Receita de Vendas'!Z35</f>
        <v>0</v>
      </c>
      <c r="AF28" s="231">
        <f>'3) Receita de Vendas'!AA35</f>
        <v>0</v>
      </c>
      <c r="AG28" s="231">
        <f>'3) Receita de Vendas'!AB35</f>
        <v>0</v>
      </c>
      <c r="AH28" s="231">
        <f>'3) Receita de Vendas'!AC35</f>
        <v>0</v>
      </c>
      <c r="AI28" s="231">
        <f>'3) Receita de Vendas'!AD35</f>
        <v>0</v>
      </c>
      <c r="AJ28" s="231">
        <f>'3) Receita de Vendas'!AE35</f>
        <v>0</v>
      </c>
      <c r="AK28" s="231">
        <f>'3) Receita de Vendas'!AF35</f>
        <v>0</v>
      </c>
      <c r="AL28" s="231">
        <f>'3) Receita de Vendas'!AG35</f>
        <v>0</v>
      </c>
      <c r="AM28" s="231">
        <f>'3) Receita de Vendas'!AH35</f>
        <v>0</v>
      </c>
      <c r="AN28" s="231">
        <f>'3) Receita de Vendas'!AI35</f>
        <v>0</v>
      </c>
      <c r="AO28" s="231">
        <f>'3) Receita de Vendas'!AJ35</f>
        <v>0</v>
      </c>
      <c r="AP28" s="231">
        <f>'3) Receita de Vendas'!AK35</f>
        <v>0</v>
      </c>
      <c r="AQ28" s="231">
        <f>'3) Receita de Vendas'!AL35</f>
        <v>0</v>
      </c>
      <c r="AR28" s="231">
        <f>'3) Receita de Vendas'!AM35</f>
        <v>0</v>
      </c>
      <c r="AS28" s="231">
        <f>'3) Receita de Vendas'!AN35</f>
        <v>0</v>
      </c>
      <c r="AT28" s="231">
        <f>'3) Receita de Vendas'!AO35</f>
        <v>0</v>
      </c>
      <c r="AU28" s="231">
        <f>'3) Receita de Vendas'!AP35</f>
        <v>0</v>
      </c>
      <c r="AV28" s="231">
        <f>'3) Receita de Vendas'!AQ35</f>
        <v>0</v>
      </c>
      <c r="AW28" s="231">
        <f>'3) Receita de Vendas'!AR35</f>
        <v>0</v>
      </c>
      <c r="AX28" s="231">
        <f>'3) Receita de Vendas'!AS35</f>
        <v>0</v>
      </c>
      <c r="AY28" s="231">
        <f>'3) Receita de Vendas'!AT35</f>
        <v>0</v>
      </c>
      <c r="AZ28" s="231">
        <f>'3) Receita de Vendas'!AU35</f>
        <v>0</v>
      </c>
      <c r="BA28" s="231">
        <f>'3) Receita de Vendas'!AV35</f>
        <v>0</v>
      </c>
      <c r="BB28" s="231">
        <f>'3) Receita de Vendas'!AW35</f>
        <v>0</v>
      </c>
      <c r="BC28" s="231">
        <f>'3) Receita de Vendas'!AX35</f>
        <v>0</v>
      </c>
      <c r="BD28" s="231">
        <f>'3) Receita de Vendas'!AY35</f>
        <v>0</v>
      </c>
      <c r="BE28" s="231">
        <f>'3) Receita de Vendas'!AZ35</f>
        <v>0</v>
      </c>
      <c r="BF28" s="231">
        <f>'3) Receita de Vendas'!BA35</f>
        <v>0</v>
      </c>
      <c r="BG28" s="231">
        <f>'3) Receita de Vendas'!BB35</f>
        <v>0</v>
      </c>
      <c r="BH28" s="231">
        <f>'3) Receita de Vendas'!BC35</f>
        <v>0</v>
      </c>
      <c r="BI28" s="231">
        <f>'3) Receita de Vendas'!BD35</f>
        <v>0</v>
      </c>
      <c r="BJ28" s="231">
        <f>'3) Receita de Vendas'!BE35</f>
        <v>0</v>
      </c>
      <c r="BK28" s="231">
        <f>'3) Receita de Vendas'!BF35</f>
        <v>0</v>
      </c>
      <c r="BL28" s="231">
        <f>'3) Receita de Vendas'!BG35</f>
        <v>0</v>
      </c>
      <c r="BM28" s="231">
        <f>'3) Receita de Vendas'!BH35</f>
        <v>0</v>
      </c>
      <c r="BN28" s="231">
        <f>'3) Receita de Vendas'!BI35</f>
        <v>0</v>
      </c>
      <c r="BO28" s="232">
        <f>'3) Receita de Vendas'!BJ35</f>
        <v>0</v>
      </c>
    </row>
    <row r="29" spans="1:67">
      <c r="A29" s="229">
        <f>'3) Receita de Vendas'!A36</f>
        <v>0</v>
      </c>
      <c r="B29" s="380">
        <f>'4) Cálculo dos Custos Variáveis'!C169</f>
        <v>0</v>
      </c>
      <c r="C29" s="380">
        <f>'4) Cálculo dos Custos Variáveis'!D169</f>
        <v>0</v>
      </c>
      <c r="D29" s="380">
        <f>'4) Cálculo dos Custos Variáveis'!E169</f>
        <v>0</v>
      </c>
      <c r="E29" s="380">
        <f>'4) Cálculo dos Custos Variáveis'!F169</f>
        <v>0</v>
      </c>
      <c r="F29" s="380">
        <f>'4) Cálculo dos Custos Variáveis'!G169</f>
        <v>0</v>
      </c>
      <c r="G29" s="230"/>
      <c r="H29" s="231">
        <f>'3) Receita de Vendas'!C36</f>
        <v>0</v>
      </c>
      <c r="I29" s="231">
        <f>'3) Receita de Vendas'!D36</f>
        <v>0</v>
      </c>
      <c r="J29" s="231">
        <f>'3) Receita de Vendas'!E36</f>
        <v>0</v>
      </c>
      <c r="K29" s="231">
        <f>'3) Receita de Vendas'!F36</f>
        <v>0</v>
      </c>
      <c r="L29" s="231">
        <f>'3) Receita de Vendas'!G36</f>
        <v>0</v>
      </c>
      <c r="M29" s="231">
        <f>'3) Receita de Vendas'!H36</f>
        <v>0</v>
      </c>
      <c r="N29" s="231">
        <f>'3) Receita de Vendas'!I36</f>
        <v>0</v>
      </c>
      <c r="O29" s="231">
        <f>'3) Receita de Vendas'!J36</f>
        <v>0</v>
      </c>
      <c r="P29" s="231">
        <f>'3) Receita de Vendas'!K36</f>
        <v>0</v>
      </c>
      <c r="Q29" s="231">
        <f>'3) Receita de Vendas'!L36</f>
        <v>0</v>
      </c>
      <c r="R29" s="231">
        <f>'3) Receita de Vendas'!M36</f>
        <v>0</v>
      </c>
      <c r="S29" s="231">
        <f>'3) Receita de Vendas'!N36</f>
        <v>0</v>
      </c>
      <c r="T29" s="231">
        <f>'3) Receita de Vendas'!O36</f>
        <v>0</v>
      </c>
      <c r="U29" s="231">
        <f>'3) Receita de Vendas'!P36</f>
        <v>0</v>
      </c>
      <c r="V29" s="231">
        <f>'3) Receita de Vendas'!Q36</f>
        <v>0</v>
      </c>
      <c r="W29" s="231">
        <f>'3) Receita de Vendas'!R36</f>
        <v>0</v>
      </c>
      <c r="X29" s="231">
        <f>'3) Receita de Vendas'!S36</f>
        <v>0</v>
      </c>
      <c r="Y29" s="231">
        <f>'3) Receita de Vendas'!T36</f>
        <v>0</v>
      </c>
      <c r="Z29" s="231">
        <f>'3) Receita de Vendas'!U36</f>
        <v>0</v>
      </c>
      <c r="AA29" s="231">
        <f>'3) Receita de Vendas'!V36</f>
        <v>0</v>
      </c>
      <c r="AB29" s="231">
        <f>'3) Receita de Vendas'!W36</f>
        <v>0</v>
      </c>
      <c r="AC29" s="231">
        <f>'3) Receita de Vendas'!X36</f>
        <v>0</v>
      </c>
      <c r="AD29" s="231">
        <f>'3) Receita de Vendas'!Y36</f>
        <v>0</v>
      </c>
      <c r="AE29" s="231">
        <f>'3) Receita de Vendas'!Z36</f>
        <v>0</v>
      </c>
      <c r="AF29" s="231">
        <f>'3) Receita de Vendas'!AA36</f>
        <v>0</v>
      </c>
      <c r="AG29" s="231">
        <f>'3) Receita de Vendas'!AB36</f>
        <v>0</v>
      </c>
      <c r="AH29" s="231">
        <f>'3) Receita de Vendas'!AC36</f>
        <v>0</v>
      </c>
      <c r="AI29" s="231">
        <f>'3) Receita de Vendas'!AD36</f>
        <v>0</v>
      </c>
      <c r="AJ29" s="231">
        <f>'3) Receita de Vendas'!AE36</f>
        <v>0</v>
      </c>
      <c r="AK29" s="231">
        <f>'3) Receita de Vendas'!AF36</f>
        <v>0</v>
      </c>
      <c r="AL29" s="231">
        <f>'3) Receita de Vendas'!AG36</f>
        <v>0</v>
      </c>
      <c r="AM29" s="231">
        <f>'3) Receita de Vendas'!AH36</f>
        <v>0</v>
      </c>
      <c r="AN29" s="231">
        <f>'3) Receita de Vendas'!AI36</f>
        <v>0</v>
      </c>
      <c r="AO29" s="231">
        <f>'3) Receita de Vendas'!AJ36</f>
        <v>0</v>
      </c>
      <c r="AP29" s="231">
        <f>'3) Receita de Vendas'!AK36</f>
        <v>0</v>
      </c>
      <c r="AQ29" s="231">
        <f>'3) Receita de Vendas'!AL36</f>
        <v>0</v>
      </c>
      <c r="AR29" s="231">
        <f>'3) Receita de Vendas'!AM36</f>
        <v>0</v>
      </c>
      <c r="AS29" s="231">
        <f>'3) Receita de Vendas'!AN36</f>
        <v>0</v>
      </c>
      <c r="AT29" s="231">
        <f>'3) Receita de Vendas'!AO36</f>
        <v>0</v>
      </c>
      <c r="AU29" s="231">
        <f>'3) Receita de Vendas'!AP36</f>
        <v>0</v>
      </c>
      <c r="AV29" s="231">
        <f>'3) Receita de Vendas'!AQ36</f>
        <v>0</v>
      </c>
      <c r="AW29" s="231">
        <f>'3) Receita de Vendas'!AR36</f>
        <v>0</v>
      </c>
      <c r="AX29" s="231">
        <f>'3) Receita de Vendas'!AS36</f>
        <v>0</v>
      </c>
      <c r="AY29" s="231">
        <f>'3) Receita de Vendas'!AT36</f>
        <v>0</v>
      </c>
      <c r="AZ29" s="231">
        <f>'3) Receita de Vendas'!AU36</f>
        <v>0</v>
      </c>
      <c r="BA29" s="231">
        <f>'3) Receita de Vendas'!AV36</f>
        <v>0</v>
      </c>
      <c r="BB29" s="231">
        <f>'3) Receita de Vendas'!AW36</f>
        <v>0</v>
      </c>
      <c r="BC29" s="231">
        <f>'3) Receita de Vendas'!AX36</f>
        <v>0</v>
      </c>
      <c r="BD29" s="231">
        <f>'3) Receita de Vendas'!AY36</f>
        <v>0</v>
      </c>
      <c r="BE29" s="231">
        <f>'3) Receita de Vendas'!AZ36</f>
        <v>0</v>
      </c>
      <c r="BF29" s="231">
        <f>'3) Receita de Vendas'!BA36</f>
        <v>0</v>
      </c>
      <c r="BG29" s="231">
        <f>'3) Receita de Vendas'!BB36</f>
        <v>0</v>
      </c>
      <c r="BH29" s="231">
        <f>'3) Receita de Vendas'!BC36</f>
        <v>0</v>
      </c>
      <c r="BI29" s="231">
        <f>'3) Receita de Vendas'!BD36</f>
        <v>0</v>
      </c>
      <c r="BJ29" s="231">
        <f>'3) Receita de Vendas'!BE36</f>
        <v>0</v>
      </c>
      <c r="BK29" s="231">
        <f>'3) Receita de Vendas'!BF36</f>
        <v>0</v>
      </c>
      <c r="BL29" s="231">
        <f>'3) Receita de Vendas'!BG36</f>
        <v>0</v>
      </c>
      <c r="BM29" s="231">
        <f>'3) Receita de Vendas'!BH36</f>
        <v>0</v>
      </c>
      <c r="BN29" s="231">
        <f>'3) Receita de Vendas'!BI36</f>
        <v>0</v>
      </c>
      <c r="BO29" s="232">
        <f>'3) Receita de Vendas'!BJ36</f>
        <v>0</v>
      </c>
    </row>
    <row r="30" spans="1:67">
      <c r="A30" s="229">
        <f>'3) Receita de Vendas'!A37</f>
        <v>0</v>
      </c>
      <c r="B30" s="380">
        <f>'4) Cálculo dos Custos Variáveis'!C170</f>
        <v>0</v>
      </c>
      <c r="C30" s="380">
        <f>'4) Cálculo dos Custos Variáveis'!D170</f>
        <v>0</v>
      </c>
      <c r="D30" s="380">
        <f>'4) Cálculo dos Custos Variáveis'!E170</f>
        <v>0</v>
      </c>
      <c r="E30" s="380">
        <f>'4) Cálculo dos Custos Variáveis'!F170</f>
        <v>0</v>
      </c>
      <c r="F30" s="380">
        <f>'4) Cálculo dos Custos Variáveis'!G170</f>
        <v>0</v>
      </c>
      <c r="G30" s="230"/>
      <c r="H30" s="231">
        <f>'3) Receita de Vendas'!C37</f>
        <v>0</v>
      </c>
      <c r="I30" s="231">
        <f>'3) Receita de Vendas'!D37</f>
        <v>0</v>
      </c>
      <c r="J30" s="231">
        <f>'3) Receita de Vendas'!E37</f>
        <v>0</v>
      </c>
      <c r="K30" s="231">
        <f>'3) Receita de Vendas'!F37</f>
        <v>0</v>
      </c>
      <c r="L30" s="231">
        <f>'3) Receita de Vendas'!G37</f>
        <v>0</v>
      </c>
      <c r="M30" s="231">
        <f>'3) Receita de Vendas'!H37</f>
        <v>0</v>
      </c>
      <c r="N30" s="231">
        <f>'3) Receita de Vendas'!I37</f>
        <v>0</v>
      </c>
      <c r="O30" s="231">
        <f>'3) Receita de Vendas'!J37</f>
        <v>0</v>
      </c>
      <c r="P30" s="231">
        <f>'3) Receita de Vendas'!K37</f>
        <v>0</v>
      </c>
      <c r="Q30" s="231">
        <f>'3) Receita de Vendas'!L37</f>
        <v>0</v>
      </c>
      <c r="R30" s="231">
        <f>'3) Receita de Vendas'!M37</f>
        <v>0</v>
      </c>
      <c r="S30" s="231">
        <f>'3) Receita de Vendas'!N37</f>
        <v>0</v>
      </c>
      <c r="T30" s="231">
        <f>'3) Receita de Vendas'!O37</f>
        <v>0</v>
      </c>
      <c r="U30" s="231">
        <f>'3) Receita de Vendas'!P37</f>
        <v>0</v>
      </c>
      <c r="V30" s="231">
        <f>'3) Receita de Vendas'!Q37</f>
        <v>0</v>
      </c>
      <c r="W30" s="231">
        <f>'3) Receita de Vendas'!R37</f>
        <v>0</v>
      </c>
      <c r="X30" s="231">
        <f>'3) Receita de Vendas'!S37</f>
        <v>0</v>
      </c>
      <c r="Y30" s="231">
        <f>'3) Receita de Vendas'!T37</f>
        <v>0</v>
      </c>
      <c r="Z30" s="231">
        <f>'3) Receita de Vendas'!U37</f>
        <v>0</v>
      </c>
      <c r="AA30" s="231">
        <f>'3) Receita de Vendas'!V37</f>
        <v>0</v>
      </c>
      <c r="AB30" s="231">
        <f>'3) Receita de Vendas'!W37</f>
        <v>0</v>
      </c>
      <c r="AC30" s="231">
        <f>'3) Receita de Vendas'!X37</f>
        <v>0</v>
      </c>
      <c r="AD30" s="231">
        <f>'3) Receita de Vendas'!Y37</f>
        <v>0</v>
      </c>
      <c r="AE30" s="231">
        <f>'3) Receita de Vendas'!Z37</f>
        <v>0</v>
      </c>
      <c r="AF30" s="231">
        <f>'3) Receita de Vendas'!AA37</f>
        <v>0</v>
      </c>
      <c r="AG30" s="231">
        <f>'3) Receita de Vendas'!AB37</f>
        <v>0</v>
      </c>
      <c r="AH30" s="231">
        <f>'3) Receita de Vendas'!AC37</f>
        <v>0</v>
      </c>
      <c r="AI30" s="231">
        <f>'3) Receita de Vendas'!AD37</f>
        <v>0</v>
      </c>
      <c r="AJ30" s="231">
        <f>'3) Receita de Vendas'!AE37</f>
        <v>0</v>
      </c>
      <c r="AK30" s="231">
        <f>'3) Receita de Vendas'!AF37</f>
        <v>0</v>
      </c>
      <c r="AL30" s="231">
        <f>'3) Receita de Vendas'!AG37</f>
        <v>0</v>
      </c>
      <c r="AM30" s="231">
        <f>'3) Receita de Vendas'!AH37</f>
        <v>0</v>
      </c>
      <c r="AN30" s="231">
        <f>'3) Receita de Vendas'!AI37</f>
        <v>0</v>
      </c>
      <c r="AO30" s="231">
        <f>'3) Receita de Vendas'!AJ37</f>
        <v>0</v>
      </c>
      <c r="AP30" s="231">
        <f>'3) Receita de Vendas'!AK37</f>
        <v>0</v>
      </c>
      <c r="AQ30" s="231">
        <f>'3) Receita de Vendas'!AL37</f>
        <v>0</v>
      </c>
      <c r="AR30" s="231">
        <f>'3) Receita de Vendas'!AM37</f>
        <v>0</v>
      </c>
      <c r="AS30" s="231">
        <f>'3) Receita de Vendas'!AN37</f>
        <v>0</v>
      </c>
      <c r="AT30" s="231">
        <f>'3) Receita de Vendas'!AO37</f>
        <v>0</v>
      </c>
      <c r="AU30" s="231">
        <f>'3) Receita de Vendas'!AP37</f>
        <v>0</v>
      </c>
      <c r="AV30" s="231">
        <f>'3) Receita de Vendas'!AQ37</f>
        <v>0</v>
      </c>
      <c r="AW30" s="231">
        <f>'3) Receita de Vendas'!AR37</f>
        <v>0</v>
      </c>
      <c r="AX30" s="231">
        <f>'3) Receita de Vendas'!AS37</f>
        <v>0</v>
      </c>
      <c r="AY30" s="231">
        <f>'3) Receita de Vendas'!AT37</f>
        <v>0</v>
      </c>
      <c r="AZ30" s="231">
        <f>'3) Receita de Vendas'!AU37</f>
        <v>0</v>
      </c>
      <c r="BA30" s="231">
        <f>'3) Receita de Vendas'!AV37</f>
        <v>0</v>
      </c>
      <c r="BB30" s="231">
        <f>'3) Receita de Vendas'!AW37</f>
        <v>0</v>
      </c>
      <c r="BC30" s="231">
        <f>'3) Receita de Vendas'!AX37</f>
        <v>0</v>
      </c>
      <c r="BD30" s="231">
        <f>'3) Receita de Vendas'!AY37</f>
        <v>0</v>
      </c>
      <c r="BE30" s="231">
        <f>'3) Receita de Vendas'!AZ37</f>
        <v>0</v>
      </c>
      <c r="BF30" s="231">
        <f>'3) Receita de Vendas'!BA37</f>
        <v>0</v>
      </c>
      <c r="BG30" s="231">
        <f>'3) Receita de Vendas'!BB37</f>
        <v>0</v>
      </c>
      <c r="BH30" s="231">
        <f>'3) Receita de Vendas'!BC37</f>
        <v>0</v>
      </c>
      <c r="BI30" s="231">
        <f>'3) Receita de Vendas'!BD37</f>
        <v>0</v>
      </c>
      <c r="BJ30" s="231">
        <f>'3) Receita de Vendas'!BE37</f>
        <v>0</v>
      </c>
      <c r="BK30" s="231">
        <f>'3) Receita de Vendas'!BF37</f>
        <v>0</v>
      </c>
      <c r="BL30" s="231">
        <f>'3) Receita de Vendas'!BG37</f>
        <v>0</v>
      </c>
      <c r="BM30" s="231">
        <f>'3) Receita de Vendas'!BH37</f>
        <v>0</v>
      </c>
      <c r="BN30" s="231">
        <f>'3) Receita de Vendas'!BI37</f>
        <v>0</v>
      </c>
      <c r="BO30" s="232">
        <f>'3) Receita de Vendas'!BJ37</f>
        <v>0</v>
      </c>
    </row>
    <row r="31" spans="1:67">
      <c r="A31" s="229">
        <f>'3) Receita de Vendas'!A38</f>
        <v>0</v>
      </c>
      <c r="B31" s="380">
        <f>'4) Cálculo dos Custos Variáveis'!C171</f>
        <v>0</v>
      </c>
      <c r="C31" s="380">
        <f>'4) Cálculo dos Custos Variáveis'!D171</f>
        <v>0</v>
      </c>
      <c r="D31" s="380">
        <f>'4) Cálculo dos Custos Variáveis'!E171</f>
        <v>0</v>
      </c>
      <c r="E31" s="380">
        <f>'4) Cálculo dos Custos Variáveis'!F171</f>
        <v>0</v>
      </c>
      <c r="F31" s="380">
        <f>'4) Cálculo dos Custos Variáveis'!G171</f>
        <v>0</v>
      </c>
      <c r="G31" s="230"/>
      <c r="H31" s="231">
        <f>'3) Receita de Vendas'!C38</f>
        <v>0</v>
      </c>
      <c r="I31" s="231">
        <f>'3) Receita de Vendas'!D38</f>
        <v>0</v>
      </c>
      <c r="J31" s="231">
        <f>'3) Receita de Vendas'!E38</f>
        <v>0</v>
      </c>
      <c r="K31" s="231">
        <f>'3) Receita de Vendas'!F38</f>
        <v>0</v>
      </c>
      <c r="L31" s="231">
        <f>'3) Receita de Vendas'!G38</f>
        <v>0</v>
      </c>
      <c r="M31" s="231">
        <f>'3) Receita de Vendas'!H38</f>
        <v>0</v>
      </c>
      <c r="N31" s="231">
        <f>'3) Receita de Vendas'!I38</f>
        <v>0</v>
      </c>
      <c r="O31" s="231">
        <f>'3) Receita de Vendas'!J38</f>
        <v>0</v>
      </c>
      <c r="P31" s="231">
        <f>'3) Receita de Vendas'!K38</f>
        <v>0</v>
      </c>
      <c r="Q31" s="231">
        <f>'3) Receita de Vendas'!L38</f>
        <v>0</v>
      </c>
      <c r="R31" s="231">
        <f>'3) Receita de Vendas'!M38</f>
        <v>0</v>
      </c>
      <c r="S31" s="231">
        <f>'3) Receita de Vendas'!N38</f>
        <v>0</v>
      </c>
      <c r="T31" s="231">
        <f>'3) Receita de Vendas'!O38</f>
        <v>0</v>
      </c>
      <c r="U31" s="231">
        <f>'3) Receita de Vendas'!P38</f>
        <v>0</v>
      </c>
      <c r="V31" s="231">
        <f>'3) Receita de Vendas'!Q38</f>
        <v>0</v>
      </c>
      <c r="W31" s="231">
        <f>'3) Receita de Vendas'!R38</f>
        <v>0</v>
      </c>
      <c r="X31" s="231">
        <f>'3) Receita de Vendas'!S38</f>
        <v>0</v>
      </c>
      <c r="Y31" s="231">
        <f>'3) Receita de Vendas'!T38</f>
        <v>0</v>
      </c>
      <c r="Z31" s="231">
        <f>'3) Receita de Vendas'!U38</f>
        <v>0</v>
      </c>
      <c r="AA31" s="231">
        <f>'3) Receita de Vendas'!V38</f>
        <v>0</v>
      </c>
      <c r="AB31" s="231">
        <f>'3) Receita de Vendas'!W38</f>
        <v>0</v>
      </c>
      <c r="AC31" s="231">
        <f>'3) Receita de Vendas'!X38</f>
        <v>0</v>
      </c>
      <c r="AD31" s="231">
        <f>'3) Receita de Vendas'!Y38</f>
        <v>0</v>
      </c>
      <c r="AE31" s="231">
        <f>'3) Receita de Vendas'!Z38</f>
        <v>0</v>
      </c>
      <c r="AF31" s="231">
        <f>'3) Receita de Vendas'!AA38</f>
        <v>0</v>
      </c>
      <c r="AG31" s="231">
        <f>'3) Receita de Vendas'!AB38</f>
        <v>0</v>
      </c>
      <c r="AH31" s="231">
        <f>'3) Receita de Vendas'!AC38</f>
        <v>0</v>
      </c>
      <c r="AI31" s="231">
        <f>'3) Receita de Vendas'!AD38</f>
        <v>0</v>
      </c>
      <c r="AJ31" s="231">
        <f>'3) Receita de Vendas'!AE38</f>
        <v>0</v>
      </c>
      <c r="AK31" s="231">
        <f>'3) Receita de Vendas'!AF38</f>
        <v>0</v>
      </c>
      <c r="AL31" s="231">
        <f>'3) Receita de Vendas'!AG38</f>
        <v>0</v>
      </c>
      <c r="AM31" s="231">
        <f>'3) Receita de Vendas'!AH38</f>
        <v>0</v>
      </c>
      <c r="AN31" s="231">
        <f>'3) Receita de Vendas'!AI38</f>
        <v>0</v>
      </c>
      <c r="AO31" s="231">
        <f>'3) Receita de Vendas'!AJ38</f>
        <v>0</v>
      </c>
      <c r="AP31" s="231">
        <f>'3) Receita de Vendas'!AK38</f>
        <v>0</v>
      </c>
      <c r="AQ31" s="231">
        <f>'3) Receita de Vendas'!AL38</f>
        <v>0</v>
      </c>
      <c r="AR31" s="231">
        <f>'3) Receita de Vendas'!AM38</f>
        <v>0</v>
      </c>
      <c r="AS31" s="231">
        <f>'3) Receita de Vendas'!AN38</f>
        <v>0</v>
      </c>
      <c r="AT31" s="231">
        <f>'3) Receita de Vendas'!AO38</f>
        <v>0</v>
      </c>
      <c r="AU31" s="231">
        <f>'3) Receita de Vendas'!AP38</f>
        <v>0</v>
      </c>
      <c r="AV31" s="231">
        <f>'3) Receita de Vendas'!AQ38</f>
        <v>0</v>
      </c>
      <c r="AW31" s="231">
        <f>'3) Receita de Vendas'!AR38</f>
        <v>0</v>
      </c>
      <c r="AX31" s="231">
        <f>'3) Receita de Vendas'!AS38</f>
        <v>0</v>
      </c>
      <c r="AY31" s="231">
        <f>'3) Receita de Vendas'!AT38</f>
        <v>0</v>
      </c>
      <c r="AZ31" s="231">
        <f>'3) Receita de Vendas'!AU38</f>
        <v>0</v>
      </c>
      <c r="BA31" s="231">
        <f>'3) Receita de Vendas'!AV38</f>
        <v>0</v>
      </c>
      <c r="BB31" s="231">
        <f>'3) Receita de Vendas'!AW38</f>
        <v>0</v>
      </c>
      <c r="BC31" s="231">
        <f>'3) Receita de Vendas'!AX38</f>
        <v>0</v>
      </c>
      <c r="BD31" s="231">
        <f>'3) Receita de Vendas'!AY38</f>
        <v>0</v>
      </c>
      <c r="BE31" s="231">
        <f>'3) Receita de Vendas'!AZ38</f>
        <v>0</v>
      </c>
      <c r="BF31" s="231">
        <f>'3) Receita de Vendas'!BA38</f>
        <v>0</v>
      </c>
      <c r="BG31" s="231">
        <f>'3) Receita de Vendas'!BB38</f>
        <v>0</v>
      </c>
      <c r="BH31" s="231">
        <f>'3) Receita de Vendas'!BC38</f>
        <v>0</v>
      </c>
      <c r="BI31" s="231">
        <f>'3) Receita de Vendas'!BD38</f>
        <v>0</v>
      </c>
      <c r="BJ31" s="231">
        <f>'3) Receita de Vendas'!BE38</f>
        <v>0</v>
      </c>
      <c r="BK31" s="231">
        <f>'3) Receita de Vendas'!BF38</f>
        <v>0</v>
      </c>
      <c r="BL31" s="231">
        <f>'3) Receita de Vendas'!BG38</f>
        <v>0</v>
      </c>
      <c r="BM31" s="231">
        <f>'3) Receita de Vendas'!BH38</f>
        <v>0</v>
      </c>
      <c r="BN31" s="231">
        <f>'3) Receita de Vendas'!BI38</f>
        <v>0</v>
      </c>
      <c r="BO31" s="232">
        <f>'3) Receita de Vendas'!BJ38</f>
        <v>0</v>
      </c>
    </row>
    <row r="32" spans="1:67">
      <c r="A32" s="229">
        <f>'3) Receita de Vendas'!A39</f>
        <v>0</v>
      </c>
      <c r="B32" s="380">
        <f>'4) Cálculo dos Custos Variáveis'!C172</f>
        <v>0</v>
      </c>
      <c r="C32" s="380">
        <f>'4) Cálculo dos Custos Variáveis'!D172</f>
        <v>0</v>
      </c>
      <c r="D32" s="380">
        <f>'4) Cálculo dos Custos Variáveis'!E172</f>
        <v>0</v>
      </c>
      <c r="E32" s="380">
        <f>'4) Cálculo dos Custos Variáveis'!F172</f>
        <v>0</v>
      </c>
      <c r="F32" s="380">
        <f>'4) Cálculo dos Custos Variáveis'!G172</f>
        <v>0</v>
      </c>
      <c r="G32" s="230"/>
      <c r="H32" s="231">
        <f>'3) Receita de Vendas'!C39</f>
        <v>0</v>
      </c>
      <c r="I32" s="231">
        <f>'3) Receita de Vendas'!D39</f>
        <v>0</v>
      </c>
      <c r="J32" s="231">
        <f>'3) Receita de Vendas'!E39</f>
        <v>0</v>
      </c>
      <c r="K32" s="231">
        <f>'3) Receita de Vendas'!F39</f>
        <v>0</v>
      </c>
      <c r="L32" s="231">
        <f>'3) Receita de Vendas'!G39</f>
        <v>0</v>
      </c>
      <c r="M32" s="231">
        <f>'3) Receita de Vendas'!H39</f>
        <v>0</v>
      </c>
      <c r="N32" s="231">
        <f>'3) Receita de Vendas'!I39</f>
        <v>0</v>
      </c>
      <c r="O32" s="231">
        <f>'3) Receita de Vendas'!J39</f>
        <v>0</v>
      </c>
      <c r="P32" s="231">
        <f>'3) Receita de Vendas'!K39</f>
        <v>0</v>
      </c>
      <c r="Q32" s="231">
        <f>'3) Receita de Vendas'!L39</f>
        <v>0</v>
      </c>
      <c r="R32" s="231">
        <f>'3) Receita de Vendas'!M39</f>
        <v>0</v>
      </c>
      <c r="S32" s="231">
        <f>'3) Receita de Vendas'!N39</f>
        <v>0</v>
      </c>
      <c r="T32" s="231">
        <f>'3) Receita de Vendas'!O39</f>
        <v>0</v>
      </c>
      <c r="U32" s="231">
        <f>'3) Receita de Vendas'!P39</f>
        <v>0</v>
      </c>
      <c r="V32" s="231">
        <f>'3) Receita de Vendas'!Q39</f>
        <v>0</v>
      </c>
      <c r="W32" s="231">
        <f>'3) Receita de Vendas'!R39</f>
        <v>0</v>
      </c>
      <c r="X32" s="231">
        <f>'3) Receita de Vendas'!S39</f>
        <v>0</v>
      </c>
      <c r="Y32" s="231">
        <f>'3) Receita de Vendas'!T39</f>
        <v>0</v>
      </c>
      <c r="Z32" s="231">
        <f>'3) Receita de Vendas'!U39</f>
        <v>0</v>
      </c>
      <c r="AA32" s="231">
        <f>'3) Receita de Vendas'!V39</f>
        <v>0</v>
      </c>
      <c r="AB32" s="231">
        <f>'3) Receita de Vendas'!W39</f>
        <v>0</v>
      </c>
      <c r="AC32" s="231">
        <f>'3) Receita de Vendas'!X39</f>
        <v>0</v>
      </c>
      <c r="AD32" s="231">
        <f>'3) Receita de Vendas'!Y39</f>
        <v>0</v>
      </c>
      <c r="AE32" s="231">
        <f>'3) Receita de Vendas'!Z39</f>
        <v>0</v>
      </c>
      <c r="AF32" s="231">
        <f>'3) Receita de Vendas'!AA39</f>
        <v>0</v>
      </c>
      <c r="AG32" s="231">
        <f>'3) Receita de Vendas'!AB39</f>
        <v>0</v>
      </c>
      <c r="AH32" s="231">
        <f>'3) Receita de Vendas'!AC39</f>
        <v>0</v>
      </c>
      <c r="AI32" s="231">
        <f>'3) Receita de Vendas'!AD39</f>
        <v>0</v>
      </c>
      <c r="AJ32" s="231">
        <f>'3) Receita de Vendas'!AE39</f>
        <v>0</v>
      </c>
      <c r="AK32" s="231">
        <f>'3) Receita de Vendas'!AF39</f>
        <v>0</v>
      </c>
      <c r="AL32" s="231">
        <f>'3) Receita de Vendas'!AG39</f>
        <v>0</v>
      </c>
      <c r="AM32" s="231">
        <f>'3) Receita de Vendas'!AH39</f>
        <v>0</v>
      </c>
      <c r="AN32" s="231">
        <f>'3) Receita de Vendas'!AI39</f>
        <v>0</v>
      </c>
      <c r="AO32" s="231">
        <f>'3) Receita de Vendas'!AJ39</f>
        <v>0</v>
      </c>
      <c r="AP32" s="231">
        <f>'3) Receita de Vendas'!AK39</f>
        <v>0</v>
      </c>
      <c r="AQ32" s="231">
        <f>'3) Receita de Vendas'!AL39</f>
        <v>0</v>
      </c>
      <c r="AR32" s="231">
        <f>'3) Receita de Vendas'!AM39</f>
        <v>0</v>
      </c>
      <c r="AS32" s="231">
        <f>'3) Receita de Vendas'!AN39</f>
        <v>0</v>
      </c>
      <c r="AT32" s="231">
        <f>'3) Receita de Vendas'!AO39</f>
        <v>0</v>
      </c>
      <c r="AU32" s="231">
        <f>'3) Receita de Vendas'!AP39</f>
        <v>0</v>
      </c>
      <c r="AV32" s="231">
        <f>'3) Receita de Vendas'!AQ39</f>
        <v>0</v>
      </c>
      <c r="AW32" s="231">
        <f>'3) Receita de Vendas'!AR39</f>
        <v>0</v>
      </c>
      <c r="AX32" s="231">
        <f>'3) Receita de Vendas'!AS39</f>
        <v>0</v>
      </c>
      <c r="AY32" s="231">
        <f>'3) Receita de Vendas'!AT39</f>
        <v>0</v>
      </c>
      <c r="AZ32" s="231">
        <f>'3) Receita de Vendas'!AU39</f>
        <v>0</v>
      </c>
      <c r="BA32" s="231">
        <f>'3) Receita de Vendas'!AV39</f>
        <v>0</v>
      </c>
      <c r="BB32" s="231">
        <f>'3) Receita de Vendas'!AW39</f>
        <v>0</v>
      </c>
      <c r="BC32" s="231">
        <f>'3) Receita de Vendas'!AX39</f>
        <v>0</v>
      </c>
      <c r="BD32" s="231">
        <f>'3) Receita de Vendas'!AY39</f>
        <v>0</v>
      </c>
      <c r="BE32" s="231">
        <f>'3) Receita de Vendas'!AZ39</f>
        <v>0</v>
      </c>
      <c r="BF32" s="231">
        <f>'3) Receita de Vendas'!BA39</f>
        <v>0</v>
      </c>
      <c r="BG32" s="231">
        <f>'3) Receita de Vendas'!BB39</f>
        <v>0</v>
      </c>
      <c r="BH32" s="231">
        <f>'3) Receita de Vendas'!BC39</f>
        <v>0</v>
      </c>
      <c r="BI32" s="231">
        <f>'3) Receita de Vendas'!BD39</f>
        <v>0</v>
      </c>
      <c r="BJ32" s="231">
        <f>'3) Receita de Vendas'!BE39</f>
        <v>0</v>
      </c>
      <c r="BK32" s="231">
        <f>'3) Receita de Vendas'!BF39</f>
        <v>0</v>
      </c>
      <c r="BL32" s="231">
        <f>'3) Receita de Vendas'!BG39</f>
        <v>0</v>
      </c>
      <c r="BM32" s="231">
        <f>'3) Receita de Vendas'!BH39</f>
        <v>0</v>
      </c>
      <c r="BN32" s="231">
        <f>'3) Receita de Vendas'!BI39</f>
        <v>0</v>
      </c>
      <c r="BO32" s="232">
        <f>'3) Receita de Vendas'!BJ39</f>
        <v>0</v>
      </c>
    </row>
    <row r="33" spans="1:67">
      <c r="A33" s="229">
        <f>'3) Receita de Vendas'!A40</f>
        <v>0</v>
      </c>
      <c r="B33" s="380">
        <f>'4) Cálculo dos Custos Variáveis'!C173</f>
        <v>0</v>
      </c>
      <c r="C33" s="380">
        <f>'4) Cálculo dos Custos Variáveis'!D173</f>
        <v>0</v>
      </c>
      <c r="D33" s="380">
        <f>'4) Cálculo dos Custos Variáveis'!E173</f>
        <v>0</v>
      </c>
      <c r="E33" s="380">
        <f>'4) Cálculo dos Custos Variáveis'!F173</f>
        <v>0</v>
      </c>
      <c r="F33" s="380">
        <f>'4) Cálculo dos Custos Variáveis'!G173</f>
        <v>0</v>
      </c>
      <c r="G33" s="230"/>
      <c r="H33" s="231">
        <f>'3) Receita de Vendas'!C40</f>
        <v>0</v>
      </c>
      <c r="I33" s="231">
        <f>'3) Receita de Vendas'!D40</f>
        <v>0</v>
      </c>
      <c r="J33" s="231">
        <f>'3) Receita de Vendas'!E40</f>
        <v>0</v>
      </c>
      <c r="K33" s="231">
        <f>'3) Receita de Vendas'!F40</f>
        <v>0</v>
      </c>
      <c r="L33" s="231">
        <f>'3) Receita de Vendas'!G40</f>
        <v>0</v>
      </c>
      <c r="M33" s="231">
        <f>'3) Receita de Vendas'!H40</f>
        <v>0</v>
      </c>
      <c r="N33" s="231">
        <f>'3) Receita de Vendas'!I40</f>
        <v>0</v>
      </c>
      <c r="O33" s="231">
        <f>'3) Receita de Vendas'!J40</f>
        <v>0</v>
      </c>
      <c r="P33" s="231">
        <f>'3) Receita de Vendas'!K40</f>
        <v>0</v>
      </c>
      <c r="Q33" s="231">
        <f>'3) Receita de Vendas'!L40</f>
        <v>0</v>
      </c>
      <c r="R33" s="231">
        <f>'3) Receita de Vendas'!M40</f>
        <v>0</v>
      </c>
      <c r="S33" s="231">
        <f>'3) Receita de Vendas'!N40</f>
        <v>0</v>
      </c>
      <c r="T33" s="231">
        <f>'3) Receita de Vendas'!O40</f>
        <v>0</v>
      </c>
      <c r="U33" s="231">
        <f>'3) Receita de Vendas'!P40</f>
        <v>0</v>
      </c>
      <c r="V33" s="231">
        <f>'3) Receita de Vendas'!Q40</f>
        <v>0</v>
      </c>
      <c r="W33" s="231">
        <f>'3) Receita de Vendas'!R40</f>
        <v>0</v>
      </c>
      <c r="X33" s="231">
        <f>'3) Receita de Vendas'!S40</f>
        <v>0</v>
      </c>
      <c r="Y33" s="231">
        <f>'3) Receita de Vendas'!T40</f>
        <v>0</v>
      </c>
      <c r="Z33" s="231">
        <f>'3) Receita de Vendas'!U40</f>
        <v>0</v>
      </c>
      <c r="AA33" s="231">
        <f>'3) Receita de Vendas'!V40</f>
        <v>0</v>
      </c>
      <c r="AB33" s="231">
        <f>'3) Receita de Vendas'!W40</f>
        <v>0</v>
      </c>
      <c r="AC33" s="231">
        <f>'3) Receita de Vendas'!X40</f>
        <v>0</v>
      </c>
      <c r="AD33" s="231">
        <f>'3) Receita de Vendas'!Y40</f>
        <v>0</v>
      </c>
      <c r="AE33" s="231">
        <f>'3) Receita de Vendas'!Z40</f>
        <v>0</v>
      </c>
      <c r="AF33" s="231">
        <f>'3) Receita de Vendas'!AA40</f>
        <v>0</v>
      </c>
      <c r="AG33" s="231">
        <f>'3) Receita de Vendas'!AB40</f>
        <v>0</v>
      </c>
      <c r="AH33" s="231">
        <f>'3) Receita de Vendas'!AC40</f>
        <v>0</v>
      </c>
      <c r="AI33" s="231">
        <f>'3) Receita de Vendas'!AD40</f>
        <v>0</v>
      </c>
      <c r="AJ33" s="231">
        <f>'3) Receita de Vendas'!AE40</f>
        <v>0</v>
      </c>
      <c r="AK33" s="231">
        <f>'3) Receita de Vendas'!AF40</f>
        <v>0</v>
      </c>
      <c r="AL33" s="231">
        <f>'3) Receita de Vendas'!AG40</f>
        <v>0</v>
      </c>
      <c r="AM33" s="231">
        <f>'3) Receita de Vendas'!AH40</f>
        <v>0</v>
      </c>
      <c r="AN33" s="231">
        <f>'3) Receita de Vendas'!AI40</f>
        <v>0</v>
      </c>
      <c r="AO33" s="231">
        <f>'3) Receita de Vendas'!AJ40</f>
        <v>0</v>
      </c>
      <c r="AP33" s="231">
        <f>'3) Receita de Vendas'!AK40</f>
        <v>0</v>
      </c>
      <c r="AQ33" s="231">
        <f>'3) Receita de Vendas'!AL40</f>
        <v>0</v>
      </c>
      <c r="AR33" s="231">
        <f>'3) Receita de Vendas'!AM40</f>
        <v>0</v>
      </c>
      <c r="AS33" s="231">
        <f>'3) Receita de Vendas'!AN40</f>
        <v>0</v>
      </c>
      <c r="AT33" s="231">
        <f>'3) Receita de Vendas'!AO40</f>
        <v>0</v>
      </c>
      <c r="AU33" s="231">
        <f>'3) Receita de Vendas'!AP40</f>
        <v>0</v>
      </c>
      <c r="AV33" s="231">
        <f>'3) Receita de Vendas'!AQ40</f>
        <v>0</v>
      </c>
      <c r="AW33" s="231">
        <f>'3) Receita de Vendas'!AR40</f>
        <v>0</v>
      </c>
      <c r="AX33" s="231">
        <f>'3) Receita de Vendas'!AS40</f>
        <v>0</v>
      </c>
      <c r="AY33" s="231">
        <f>'3) Receita de Vendas'!AT40</f>
        <v>0</v>
      </c>
      <c r="AZ33" s="231">
        <f>'3) Receita de Vendas'!AU40</f>
        <v>0</v>
      </c>
      <c r="BA33" s="231">
        <f>'3) Receita de Vendas'!AV40</f>
        <v>0</v>
      </c>
      <c r="BB33" s="231">
        <f>'3) Receita de Vendas'!AW40</f>
        <v>0</v>
      </c>
      <c r="BC33" s="231">
        <f>'3) Receita de Vendas'!AX40</f>
        <v>0</v>
      </c>
      <c r="BD33" s="231">
        <f>'3) Receita de Vendas'!AY40</f>
        <v>0</v>
      </c>
      <c r="BE33" s="231">
        <f>'3) Receita de Vendas'!AZ40</f>
        <v>0</v>
      </c>
      <c r="BF33" s="231">
        <f>'3) Receita de Vendas'!BA40</f>
        <v>0</v>
      </c>
      <c r="BG33" s="231">
        <f>'3) Receita de Vendas'!BB40</f>
        <v>0</v>
      </c>
      <c r="BH33" s="231">
        <f>'3) Receita de Vendas'!BC40</f>
        <v>0</v>
      </c>
      <c r="BI33" s="231">
        <f>'3) Receita de Vendas'!BD40</f>
        <v>0</v>
      </c>
      <c r="BJ33" s="231">
        <f>'3) Receita de Vendas'!BE40</f>
        <v>0</v>
      </c>
      <c r="BK33" s="231">
        <f>'3) Receita de Vendas'!BF40</f>
        <v>0</v>
      </c>
      <c r="BL33" s="231">
        <f>'3) Receita de Vendas'!BG40</f>
        <v>0</v>
      </c>
      <c r="BM33" s="231">
        <f>'3) Receita de Vendas'!BH40</f>
        <v>0</v>
      </c>
      <c r="BN33" s="231">
        <f>'3) Receita de Vendas'!BI40</f>
        <v>0</v>
      </c>
      <c r="BO33" s="232">
        <f>'3) Receita de Vendas'!BJ40</f>
        <v>0</v>
      </c>
    </row>
    <row r="34" spans="1:67">
      <c r="A34" s="229">
        <f>'3) Receita de Vendas'!A41</f>
        <v>0</v>
      </c>
      <c r="B34" s="380">
        <f>'4) Cálculo dos Custos Variáveis'!C174</f>
        <v>0</v>
      </c>
      <c r="C34" s="380">
        <f>'4) Cálculo dos Custos Variáveis'!D174</f>
        <v>0</v>
      </c>
      <c r="D34" s="380">
        <f>'4) Cálculo dos Custos Variáveis'!E174</f>
        <v>0</v>
      </c>
      <c r="E34" s="380">
        <f>'4) Cálculo dos Custos Variáveis'!F174</f>
        <v>0</v>
      </c>
      <c r="F34" s="380">
        <f>'4) Cálculo dos Custos Variáveis'!G174</f>
        <v>0</v>
      </c>
      <c r="G34" s="230"/>
      <c r="H34" s="231">
        <f>'3) Receita de Vendas'!C41</f>
        <v>0</v>
      </c>
      <c r="I34" s="231">
        <f>'3) Receita de Vendas'!D41</f>
        <v>0</v>
      </c>
      <c r="J34" s="231">
        <f>'3) Receita de Vendas'!E41</f>
        <v>0</v>
      </c>
      <c r="K34" s="231">
        <f>'3) Receita de Vendas'!F41</f>
        <v>0</v>
      </c>
      <c r="L34" s="231">
        <f>'3) Receita de Vendas'!G41</f>
        <v>0</v>
      </c>
      <c r="M34" s="231">
        <f>'3) Receita de Vendas'!H41</f>
        <v>0</v>
      </c>
      <c r="N34" s="231">
        <f>'3) Receita de Vendas'!I41</f>
        <v>0</v>
      </c>
      <c r="O34" s="231">
        <f>'3) Receita de Vendas'!J41</f>
        <v>0</v>
      </c>
      <c r="P34" s="231">
        <f>'3) Receita de Vendas'!K41</f>
        <v>0</v>
      </c>
      <c r="Q34" s="231">
        <f>'3) Receita de Vendas'!L41</f>
        <v>0</v>
      </c>
      <c r="R34" s="231">
        <f>'3) Receita de Vendas'!M41</f>
        <v>0</v>
      </c>
      <c r="S34" s="231">
        <f>'3) Receita de Vendas'!N41</f>
        <v>0</v>
      </c>
      <c r="T34" s="231">
        <f>'3) Receita de Vendas'!O41</f>
        <v>0</v>
      </c>
      <c r="U34" s="231">
        <f>'3) Receita de Vendas'!P41</f>
        <v>0</v>
      </c>
      <c r="V34" s="231">
        <f>'3) Receita de Vendas'!Q41</f>
        <v>0</v>
      </c>
      <c r="W34" s="231">
        <f>'3) Receita de Vendas'!R41</f>
        <v>0</v>
      </c>
      <c r="X34" s="231">
        <f>'3) Receita de Vendas'!S41</f>
        <v>0</v>
      </c>
      <c r="Y34" s="231">
        <f>'3) Receita de Vendas'!T41</f>
        <v>0</v>
      </c>
      <c r="Z34" s="231">
        <f>'3) Receita de Vendas'!U41</f>
        <v>0</v>
      </c>
      <c r="AA34" s="231">
        <f>'3) Receita de Vendas'!V41</f>
        <v>0</v>
      </c>
      <c r="AB34" s="231">
        <f>'3) Receita de Vendas'!W41</f>
        <v>0</v>
      </c>
      <c r="AC34" s="231">
        <f>'3) Receita de Vendas'!X41</f>
        <v>0</v>
      </c>
      <c r="AD34" s="231">
        <f>'3) Receita de Vendas'!Y41</f>
        <v>0</v>
      </c>
      <c r="AE34" s="231">
        <f>'3) Receita de Vendas'!Z41</f>
        <v>0</v>
      </c>
      <c r="AF34" s="231">
        <f>'3) Receita de Vendas'!AA41</f>
        <v>0</v>
      </c>
      <c r="AG34" s="231">
        <f>'3) Receita de Vendas'!AB41</f>
        <v>0</v>
      </c>
      <c r="AH34" s="231">
        <f>'3) Receita de Vendas'!AC41</f>
        <v>0</v>
      </c>
      <c r="AI34" s="231">
        <f>'3) Receita de Vendas'!AD41</f>
        <v>0</v>
      </c>
      <c r="AJ34" s="231">
        <f>'3) Receita de Vendas'!AE41</f>
        <v>0</v>
      </c>
      <c r="AK34" s="231">
        <f>'3) Receita de Vendas'!AF41</f>
        <v>0</v>
      </c>
      <c r="AL34" s="231">
        <f>'3) Receita de Vendas'!AG41</f>
        <v>0</v>
      </c>
      <c r="AM34" s="231">
        <f>'3) Receita de Vendas'!AH41</f>
        <v>0</v>
      </c>
      <c r="AN34" s="231">
        <f>'3) Receita de Vendas'!AI41</f>
        <v>0</v>
      </c>
      <c r="AO34" s="231">
        <f>'3) Receita de Vendas'!AJ41</f>
        <v>0</v>
      </c>
      <c r="AP34" s="231">
        <f>'3) Receita de Vendas'!AK41</f>
        <v>0</v>
      </c>
      <c r="AQ34" s="231">
        <f>'3) Receita de Vendas'!AL41</f>
        <v>0</v>
      </c>
      <c r="AR34" s="231">
        <f>'3) Receita de Vendas'!AM41</f>
        <v>0</v>
      </c>
      <c r="AS34" s="231">
        <f>'3) Receita de Vendas'!AN41</f>
        <v>0</v>
      </c>
      <c r="AT34" s="231">
        <f>'3) Receita de Vendas'!AO41</f>
        <v>0</v>
      </c>
      <c r="AU34" s="231">
        <f>'3) Receita de Vendas'!AP41</f>
        <v>0</v>
      </c>
      <c r="AV34" s="231">
        <f>'3) Receita de Vendas'!AQ41</f>
        <v>0</v>
      </c>
      <c r="AW34" s="231">
        <f>'3) Receita de Vendas'!AR41</f>
        <v>0</v>
      </c>
      <c r="AX34" s="231">
        <f>'3) Receita de Vendas'!AS41</f>
        <v>0</v>
      </c>
      <c r="AY34" s="231">
        <f>'3) Receita de Vendas'!AT41</f>
        <v>0</v>
      </c>
      <c r="AZ34" s="231">
        <f>'3) Receita de Vendas'!AU41</f>
        <v>0</v>
      </c>
      <c r="BA34" s="231">
        <f>'3) Receita de Vendas'!AV41</f>
        <v>0</v>
      </c>
      <c r="BB34" s="231">
        <f>'3) Receita de Vendas'!AW41</f>
        <v>0</v>
      </c>
      <c r="BC34" s="231">
        <f>'3) Receita de Vendas'!AX41</f>
        <v>0</v>
      </c>
      <c r="BD34" s="231">
        <f>'3) Receita de Vendas'!AY41</f>
        <v>0</v>
      </c>
      <c r="BE34" s="231">
        <f>'3) Receita de Vendas'!AZ41</f>
        <v>0</v>
      </c>
      <c r="BF34" s="231">
        <f>'3) Receita de Vendas'!BA41</f>
        <v>0</v>
      </c>
      <c r="BG34" s="231">
        <f>'3) Receita de Vendas'!BB41</f>
        <v>0</v>
      </c>
      <c r="BH34" s="231">
        <f>'3) Receita de Vendas'!BC41</f>
        <v>0</v>
      </c>
      <c r="BI34" s="231">
        <f>'3) Receita de Vendas'!BD41</f>
        <v>0</v>
      </c>
      <c r="BJ34" s="231">
        <f>'3) Receita de Vendas'!BE41</f>
        <v>0</v>
      </c>
      <c r="BK34" s="231">
        <f>'3) Receita de Vendas'!BF41</f>
        <v>0</v>
      </c>
      <c r="BL34" s="231">
        <f>'3) Receita de Vendas'!BG41</f>
        <v>0</v>
      </c>
      <c r="BM34" s="231">
        <f>'3) Receita de Vendas'!BH41</f>
        <v>0</v>
      </c>
      <c r="BN34" s="231">
        <f>'3) Receita de Vendas'!BI41</f>
        <v>0</v>
      </c>
      <c r="BO34" s="232">
        <f>'3) Receita de Vendas'!BJ41</f>
        <v>0</v>
      </c>
    </row>
    <row r="35" spans="1:67">
      <c r="A35" s="229">
        <f>'3) Receita de Vendas'!A42</f>
        <v>0</v>
      </c>
      <c r="B35" s="380">
        <f>'4) Cálculo dos Custos Variáveis'!C175</f>
        <v>0</v>
      </c>
      <c r="C35" s="380">
        <f>'4) Cálculo dos Custos Variáveis'!D175</f>
        <v>0</v>
      </c>
      <c r="D35" s="380">
        <f>'4) Cálculo dos Custos Variáveis'!E175</f>
        <v>0</v>
      </c>
      <c r="E35" s="380">
        <f>'4) Cálculo dos Custos Variáveis'!F175</f>
        <v>0</v>
      </c>
      <c r="F35" s="380">
        <f>'4) Cálculo dos Custos Variáveis'!G175</f>
        <v>0</v>
      </c>
      <c r="G35" s="230"/>
      <c r="H35" s="231">
        <f>'3) Receita de Vendas'!C42</f>
        <v>0</v>
      </c>
      <c r="I35" s="231">
        <f>'3) Receita de Vendas'!D42</f>
        <v>0</v>
      </c>
      <c r="J35" s="231">
        <f>'3) Receita de Vendas'!E42</f>
        <v>0</v>
      </c>
      <c r="K35" s="231">
        <f>'3) Receita de Vendas'!F42</f>
        <v>0</v>
      </c>
      <c r="L35" s="231">
        <f>'3) Receita de Vendas'!G42</f>
        <v>0</v>
      </c>
      <c r="M35" s="231">
        <f>'3) Receita de Vendas'!H42</f>
        <v>0</v>
      </c>
      <c r="N35" s="231">
        <f>'3) Receita de Vendas'!I42</f>
        <v>0</v>
      </c>
      <c r="O35" s="231">
        <f>'3) Receita de Vendas'!J42</f>
        <v>0</v>
      </c>
      <c r="P35" s="231">
        <f>'3) Receita de Vendas'!K42</f>
        <v>0</v>
      </c>
      <c r="Q35" s="231">
        <f>'3) Receita de Vendas'!L42</f>
        <v>0</v>
      </c>
      <c r="R35" s="231">
        <f>'3) Receita de Vendas'!M42</f>
        <v>0</v>
      </c>
      <c r="S35" s="231">
        <f>'3) Receita de Vendas'!N42</f>
        <v>0</v>
      </c>
      <c r="T35" s="231">
        <f>'3) Receita de Vendas'!O42</f>
        <v>0</v>
      </c>
      <c r="U35" s="231">
        <f>'3) Receita de Vendas'!P42</f>
        <v>0</v>
      </c>
      <c r="V35" s="231">
        <f>'3) Receita de Vendas'!Q42</f>
        <v>0</v>
      </c>
      <c r="W35" s="231">
        <f>'3) Receita de Vendas'!R42</f>
        <v>0</v>
      </c>
      <c r="X35" s="231">
        <f>'3) Receita de Vendas'!S42</f>
        <v>0</v>
      </c>
      <c r="Y35" s="231">
        <f>'3) Receita de Vendas'!T42</f>
        <v>0</v>
      </c>
      <c r="Z35" s="231">
        <f>'3) Receita de Vendas'!U42</f>
        <v>0</v>
      </c>
      <c r="AA35" s="231">
        <f>'3) Receita de Vendas'!V42</f>
        <v>0</v>
      </c>
      <c r="AB35" s="231">
        <f>'3) Receita de Vendas'!W42</f>
        <v>0</v>
      </c>
      <c r="AC35" s="231">
        <f>'3) Receita de Vendas'!X42</f>
        <v>0</v>
      </c>
      <c r="AD35" s="231">
        <f>'3) Receita de Vendas'!Y42</f>
        <v>0</v>
      </c>
      <c r="AE35" s="231">
        <f>'3) Receita de Vendas'!Z42</f>
        <v>0</v>
      </c>
      <c r="AF35" s="231">
        <f>'3) Receita de Vendas'!AA42</f>
        <v>0</v>
      </c>
      <c r="AG35" s="231">
        <f>'3) Receita de Vendas'!AB42</f>
        <v>0</v>
      </c>
      <c r="AH35" s="231">
        <f>'3) Receita de Vendas'!AC42</f>
        <v>0</v>
      </c>
      <c r="AI35" s="231">
        <f>'3) Receita de Vendas'!AD42</f>
        <v>0</v>
      </c>
      <c r="AJ35" s="231">
        <f>'3) Receita de Vendas'!AE42</f>
        <v>0</v>
      </c>
      <c r="AK35" s="231">
        <f>'3) Receita de Vendas'!AF42</f>
        <v>0</v>
      </c>
      <c r="AL35" s="231">
        <f>'3) Receita de Vendas'!AG42</f>
        <v>0</v>
      </c>
      <c r="AM35" s="231">
        <f>'3) Receita de Vendas'!AH42</f>
        <v>0</v>
      </c>
      <c r="AN35" s="231">
        <f>'3) Receita de Vendas'!AI42</f>
        <v>0</v>
      </c>
      <c r="AO35" s="231">
        <f>'3) Receita de Vendas'!AJ42</f>
        <v>0</v>
      </c>
      <c r="AP35" s="231">
        <f>'3) Receita de Vendas'!AK42</f>
        <v>0</v>
      </c>
      <c r="AQ35" s="231">
        <f>'3) Receita de Vendas'!AL42</f>
        <v>0</v>
      </c>
      <c r="AR35" s="231">
        <f>'3) Receita de Vendas'!AM42</f>
        <v>0</v>
      </c>
      <c r="AS35" s="231">
        <f>'3) Receita de Vendas'!AN42</f>
        <v>0</v>
      </c>
      <c r="AT35" s="231">
        <f>'3) Receita de Vendas'!AO42</f>
        <v>0</v>
      </c>
      <c r="AU35" s="231">
        <f>'3) Receita de Vendas'!AP42</f>
        <v>0</v>
      </c>
      <c r="AV35" s="231">
        <f>'3) Receita de Vendas'!AQ42</f>
        <v>0</v>
      </c>
      <c r="AW35" s="231">
        <f>'3) Receita de Vendas'!AR42</f>
        <v>0</v>
      </c>
      <c r="AX35" s="231">
        <f>'3) Receita de Vendas'!AS42</f>
        <v>0</v>
      </c>
      <c r="AY35" s="231">
        <f>'3) Receita de Vendas'!AT42</f>
        <v>0</v>
      </c>
      <c r="AZ35" s="231">
        <f>'3) Receita de Vendas'!AU42</f>
        <v>0</v>
      </c>
      <c r="BA35" s="231">
        <f>'3) Receita de Vendas'!AV42</f>
        <v>0</v>
      </c>
      <c r="BB35" s="231">
        <f>'3) Receita de Vendas'!AW42</f>
        <v>0</v>
      </c>
      <c r="BC35" s="231">
        <f>'3) Receita de Vendas'!AX42</f>
        <v>0</v>
      </c>
      <c r="BD35" s="231">
        <f>'3) Receita de Vendas'!AY42</f>
        <v>0</v>
      </c>
      <c r="BE35" s="231">
        <f>'3) Receita de Vendas'!AZ42</f>
        <v>0</v>
      </c>
      <c r="BF35" s="231">
        <f>'3) Receita de Vendas'!BA42</f>
        <v>0</v>
      </c>
      <c r="BG35" s="231">
        <f>'3) Receita de Vendas'!BB42</f>
        <v>0</v>
      </c>
      <c r="BH35" s="231">
        <f>'3) Receita de Vendas'!BC42</f>
        <v>0</v>
      </c>
      <c r="BI35" s="231">
        <f>'3) Receita de Vendas'!BD42</f>
        <v>0</v>
      </c>
      <c r="BJ35" s="231">
        <f>'3) Receita de Vendas'!BE42</f>
        <v>0</v>
      </c>
      <c r="BK35" s="231">
        <f>'3) Receita de Vendas'!BF42</f>
        <v>0</v>
      </c>
      <c r="BL35" s="231">
        <f>'3) Receita de Vendas'!BG42</f>
        <v>0</v>
      </c>
      <c r="BM35" s="231">
        <f>'3) Receita de Vendas'!BH42</f>
        <v>0</v>
      </c>
      <c r="BN35" s="231">
        <f>'3) Receita de Vendas'!BI42</f>
        <v>0</v>
      </c>
      <c r="BO35" s="232">
        <f>'3) Receita de Vendas'!BJ42</f>
        <v>0</v>
      </c>
    </row>
    <row r="36" spans="1:67">
      <c r="A36" s="229">
        <f>'3) Receita de Vendas'!A43</f>
        <v>0</v>
      </c>
      <c r="B36" s="380">
        <f>'4) Cálculo dos Custos Variáveis'!C176</f>
        <v>0</v>
      </c>
      <c r="C36" s="380">
        <f>'4) Cálculo dos Custos Variáveis'!D176</f>
        <v>0</v>
      </c>
      <c r="D36" s="380">
        <f>'4) Cálculo dos Custos Variáveis'!E176</f>
        <v>0</v>
      </c>
      <c r="E36" s="380">
        <f>'4) Cálculo dos Custos Variáveis'!F176</f>
        <v>0</v>
      </c>
      <c r="F36" s="380">
        <f>'4) Cálculo dos Custos Variáveis'!G176</f>
        <v>0</v>
      </c>
      <c r="G36" s="230"/>
      <c r="H36" s="231">
        <f>'3) Receita de Vendas'!C43</f>
        <v>0</v>
      </c>
      <c r="I36" s="231">
        <f>'3) Receita de Vendas'!D43</f>
        <v>0</v>
      </c>
      <c r="J36" s="231">
        <f>'3) Receita de Vendas'!E43</f>
        <v>0</v>
      </c>
      <c r="K36" s="231">
        <f>'3) Receita de Vendas'!F43</f>
        <v>0</v>
      </c>
      <c r="L36" s="231">
        <f>'3) Receita de Vendas'!G43</f>
        <v>0</v>
      </c>
      <c r="M36" s="231">
        <f>'3) Receita de Vendas'!H43</f>
        <v>0</v>
      </c>
      <c r="N36" s="231">
        <f>'3) Receita de Vendas'!I43</f>
        <v>0</v>
      </c>
      <c r="O36" s="231">
        <f>'3) Receita de Vendas'!J43</f>
        <v>0</v>
      </c>
      <c r="P36" s="231">
        <f>'3) Receita de Vendas'!K43</f>
        <v>0</v>
      </c>
      <c r="Q36" s="231">
        <f>'3) Receita de Vendas'!L43</f>
        <v>0</v>
      </c>
      <c r="R36" s="231">
        <f>'3) Receita de Vendas'!M43</f>
        <v>0</v>
      </c>
      <c r="S36" s="231">
        <f>'3) Receita de Vendas'!N43</f>
        <v>0</v>
      </c>
      <c r="T36" s="231">
        <f>'3) Receita de Vendas'!O43</f>
        <v>0</v>
      </c>
      <c r="U36" s="231">
        <f>'3) Receita de Vendas'!P43</f>
        <v>0</v>
      </c>
      <c r="V36" s="231">
        <f>'3) Receita de Vendas'!Q43</f>
        <v>0</v>
      </c>
      <c r="W36" s="231">
        <f>'3) Receita de Vendas'!R43</f>
        <v>0</v>
      </c>
      <c r="X36" s="231">
        <f>'3) Receita de Vendas'!S43</f>
        <v>0</v>
      </c>
      <c r="Y36" s="231">
        <f>'3) Receita de Vendas'!T43</f>
        <v>0</v>
      </c>
      <c r="Z36" s="231">
        <f>'3) Receita de Vendas'!U43</f>
        <v>0</v>
      </c>
      <c r="AA36" s="231">
        <f>'3) Receita de Vendas'!V43</f>
        <v>0</v>
      </c>
      <c r="AB36" s="231">
        <f>'3) Receita de Vendas'!W43</f>
        <v>0</v>
      </c>
      <c r="AC36" s="231">
        <f>'3) Receita de Vendas'!X43</f>
        <v>0</v>
      </c>
      <c r="AD36" s="231">
        <f>'3) Receita de Vendas'!Y43</f>
        <v>0</v>
      </c>
      <c r="AE36" s="231">
        <f>'3) Receita de Vendas'!Z43</f>
        <v>0</v>
      </c>
      <c r="AF36" s="231">
        <f>'3) Receita de Vendas'!AA43</f>
        <v>0</v>
      </c>
      <c r="AG36" s="231">
        <f>'3) Receita de Vendas'!AB43</f>
        <v>0</v>
      </c>
      <c r="AH36" s="231">
        <f>'3) Receita de Vendas'!AC43</f>
        <v>0</v>
      </c>
      <c r="AI36" s="231">
        <f>'3) Receita de Vendas'!AD43</f>
        <v>0</v>
      </c>
      <c r="AJ36" s="231">
        <f>'3) Receita de Vendas'!AE43</f>
        <v>0</v>
      </c>
      <c r="AK36" s="231">
        <f>'3) Receita de Vendas'!AF43</f>
        <v>0</v>
      </c>
      <c r="AL36" s="231">
        <f>'3) Receita de Vendas'!AG43</f>
        <v>0</v>
      </c>
      <c r="AM36" s="231">
        <f>'3) Receita de Vendas'!AH43</f>
        <v>0</v>
      </c>
      <c r="AN36" s="231">
        <f>'3) Receita de Vendas'!AI43</f>
        <v>0</v>
      </c>
      <c r="AO36" s="231">
        <f>'3) Receita de Vendas'!AJ43</f>
        <v>0</v>
      </c>
      <c r="AP36" s="231">
        <f>'3) Receita de Vendas'!AK43</f>
        <v>0</v>
      </c>
      <c r="AQ36" s="231">
        <f>'3) Receita de Vendas'!AL43</f>
        <v>0</v>
      </c>
      <c r="AR36" s="231">
        <f>'3) Receita de Vendas'!AM43</f>
        <v>0</v>
      </c>
      <c r="AS36" s="231">
        <f>'3) Receita de Vendas'!AN43</f>
        <v>0</v>
      </c>
      <c r="AT36" s="231">
        <f>'3) Receita de Vendas'!AO43</f>
        <v>0</v>
      </c>
      <c r="AU36" s="231">
        <f>'3) Receita de Vendas'!AP43</f>
        <v>0</v>
      </c>
      <c r="AV36" s="231">
        <f>'3) Receita de Vendas'!AQ43</f>
        <v>0</v>
      </c>
      <c r="AW36" s="231">
        <f>'3) Receita de Vendas'!AR43</f>
        <v>0</v>
      </c>
      <c r="AX36" s="231">
        <f>'3) Receita de Vendas'!AS43</f>
        <v>0</v>
      </c>
      <c r="AY36" s="231">
        <f>'3) Receita de Vendas'!AT43</f>
        <v>0</v>
      </c>
      <c r="AZ36" s="231">
        <f>'3) Receita de Vendas'!AU43</f>
        <v>0</v>
      </c>
      <c r="BA36" s="231">
        <f>'3) Receita de Vendas'!AV43</f>
        <v>0</v>
      </c>
      <c r="BB36" s="231">
        <f>'3) Receita de Vendas'!AW43</f>
        <v>0</v>
      </c>
      <c r="BC36" s="231">
        <f>'3) Receita de Vendas'!AX43</f>
        <v>0</v>
      </c>
      <c r="BD36" s="231">
        <f>'3) Receita de Vendas'!AY43</f>
        <v>0</v>
      </c>
      <c r="BE36" s="231">
        <f>'3) Receita de Vendas'!AZ43</f>
        <v>0</v>
      </c>
      <c r="BF36" s="231">
        <f>'3) Receita de Vendas'!BA43</f>
        <v>0</v>
      </c>
      <c r="BG36" s="231">
        <f>'3) Receita de Vendas'!BB43</f>
        <v>0</v>
      </c>
      <c r="BH36" s="231">
        <f>'3) Receita de Vendas'!BC43</f>
        <v>0</v>
      </c>
      <c r="BI36" s="231">
        <f>'3) Receita de Vendas'!BD43</f>
        <v>0</v>
      </c>
      <c r="BJ36" s="231">
        <f>'3) Receita de Vendas'!BE43</f>
        <v>0</v>
      </c>
      <c r="BK36" s="231">
        <f>'3) Receita de Vendas'!BF43</f>
        <v>0</v>
      </c>
      <c r="BL36" s="231">
        <f>'3) Receita de Vendas'!BG43</f>
        <v>0</v>
      </c>
      <c r="BM36" s="231">
        <f>'3) Receita de Vendas'!BH43</f>
        <v>0</v>
      </c>
      <c r="BN36" s="231">
        <f>'3) Receita de Vendas'!BI43</f>
        <v>0</v>
      </c>
      <c r="BO36" s="232">
        <f>'3) Receita de Vendas'!BJ43</f>
        <v>0</v>
      </c>
    </row>
    <row r="37" spans="1:67">
      <c r="A37" s="229">
        <f>'3) Receita de Vendas'!A44</f>
        <v>0</v>
      </c>
      <c r="B37" s="380">
        <f>'4) Cálculo dos Custos Variáveis'!C177</f>
        <v>0</v>
      </c>
      <c r="C37" s="380">
        <f>'4) Cálculo dos Custos Variáveis'!D177</f>
        <v>0</v>
      </c>
      <c r="D37" s="380">
        <f>'4) Cálculo dos Custos Variáveis'!E177</f>
        <v>0</v>
      </c>
      <c r="E37" s="380">
        <f>'4) Cálculo dos Custos Variáveis'!F177</f>
        <v>0</v>
      </c>
      <c r="F37" s="380">
        <f>'4) Cálculo dos Custos Variáveis'!G177</f>
        <v>0</v>
      </c>
      <c r="G37" s="230"/>
      <c r="H37" s="231">
        <f>'3) Receita de Vendas'!C44</f>
        <v>0</v>
      </c>
      <c r="I37" s="231">
        <f>'3) Receita de Vendas'!D44</f>
        <v>0</v>
      </c>
      <c r="J37" s="231">
        <f>'3) Receita de Vendas'!E44</f>
        <v>0</v>
      </c>
      <c r="K37" s="231">
        <f>'3) Receita de Vendas'!F44</f>
        <v>0</v>
      </c>
      <c r="L37" s="231">
        <f>'3) Receita de Vendas'!G44</f>
        <v>0</v>
      </c>
      <c r="M37" s="231">
        <f>'3) Receita de Vendas'!H44</f>
        <v>0</v>
      </c>
      <c r="N37" s="231">
        <f>'3) Receita de Vendas'!I44</f>
        <v>0</v>
      </c>
      <c r="O37" s="231">
        <f>'3) Receita de Vendas'!J44</f>
        <v>0</v>
      </c>
      <c r="P37" s="231">
        <f>'3) Receita de Vendas'!K44</f>
        <v>0</v>
      </c>
      <c r="Q37" s="231">
        <f>'3) Receita de Vendas'!L44</f>
        <v>0</v>
      </c>
      <c r="R37" s="231">
        <f>'3) Receita de Vendas'!M44</f>
        <v>0</v>
      </c>
      <c r="S37" s="231">
        <f>'3) Receita de Vendas'!N44</f>
        <v>0</v>
      </c>
      <c r="T37" s="231">
        <f>'3) Receita de Vendas'!O44</f>
        <v>0</v>
      </c>
      <c r="U37" s="231">
        <f>'3) Receita de Vendas'!P44</f>
        <v>0</v>
      </c>
      <c r="V37" s="231">
        <f>'3) Receita de Vendas'!Q44</f>
        <v>0</v>
      </c>
      <c r="W37" s="231">
        <f>'3) Receita de Vendas'!R44</f>
        <v>0</v>
      </c>
      <c r="X37" s="231">
        <f>'3) Receita de Vendas'!S44</f>
        <v>0</v>
      </c>
      <c r="Y37" s="231">
        <f>'3) Receita de Vendas'!T44</f>
        <v>0</v>
      </c>
      <c r="Z37" s="231">
        <f>'3) Receita de Vendas'!U44</f>
        <v>0</v>
      </c>
      <c r="AA37" s="231">
        <f>'3) Receita de Vendas'!V44</f>
        <v>0</v>
      </c>
      <c r="AB37" s="231">
        <f>'3) Receita de Vendas'!W44</f>
        <v>0</v>
      </c>
      <c r="AC37" s="231">
        <f>'3) Receita de Vendas'!X44</f>
        <v>0</v>
      </c>
      <c r="AD37" s="231">
        <f>'3) Receita de Vendas'!Y44</f>
        <v>0</v>
      </c>
      <c r="AE37" s="231">
        <f>'3) Receita de Vendas'!Z44</f>
        <v>0</v>
      </c>
      <c r="AF37" s="231">
        <f>'3) Receita de Vendas'!AA44</f>
        <v>0</v>
      </c>
      <c r="AG37" s="231">
        <f>'3) Receita de Vendas'!AB44</f>
        <v>0</v>
      </c>
      <c r="AH37" s="231">
        <f>'3) Receita de Vendas'!AC44</f>
        <v>0</v>
      </c>
      <c r="AI37" s="231">
        <f>'3) Receita de Vendas'!AD44</f>
        <v>0</v>
      </c>
      <c r="AJ37" s="231">
        <f>'3) Receita de Vendas'!AE44</f>
        <v>0</v>
      </c>
      <c r="AK37" s="231">
        <f>'3) Receita de Vendas'!AF44</f>
        <v>0</v>
      </c>
      <c r="AL37" s="231">
        <f>'3) Receita de Vendas'!AG44</f>
        <v>0</v>
      </c>
      <c r="AM37" s="231">
        <f>'3) Receita de Vendas'!AH44</f>
        <v>0</v>
      </c>
      <c r="AN37" s="231">
        <f>'3) Receita de Vendas'!AI44</f>
        <v>0</v>
      </c>
      <c r="AO37" s="231">
        <f>'3) Receita de Vendas'!AJ44</f>
        <v>0</v>
      </c>
      <c r="AP37" s="231">
        <f>'3) Receita de Vendas'!AK44</f>
        <v>0</v>
      </c>
      <c r="AQ37" s="231">
        <f>'3) Receita de Vendas'!AL44</f>
        <v>0</v>
      </c>
      <c r="AR37" s="231">
        <f>'3) Receita de Vendas'!AM44</f>
        <v>0</v>
      </c>
      <c r="AS37" s="231">
        <f>'3) Receita de Vendas'!AN44</f>
        <v>0</v>
      </c>
      <c r="AT37" s="231">
        <f>'3) Receita de Vendas'!AO44</f>
        <v>0</v>
      </c>
      <c r="AU37" s="231">
        <f>'3) Receita de Vendas'!AP44</f>
        <v>0</v>
      </c>
      <c r="AV37" s="231">
        <f>'3) Receita de Vendas'!AQ44</f>
        <v>0</v>
      </c>
      <c r="AW37" s="231">
        <f>'3) Receita de Vendas'!AR44</f>
        <v>0</v>
      </c>
      <c r="AX37" s="231">
        <f>'3) Receita de Vendas'!AS44</f>
        <v>0</v>
      </c>
      <c r="AY37" s="231">
        <f>'3) Receita de Vendas'!AT44</f>
        <v>0</v>
      </c>
      <c r="AZ37" s="231">
        <f>'3) Receita de Vendas'!AU44</f>
        <v>0</v>
      </c>
      <c r="BA37" s="231">
        <f>'3) Receita de Vendas'!AV44</f>
        <v>0</v>
      </c>
      <c r="BB37" s="231">
        <f>'3) Receita de Vendas'!AW44</f>
        <v>0</v>
      </c>
      <c r="BC37" s="231">
        <f>'3) Receita de Vendas'!AX44</f>
        <v>0</v>
      </c>
      <c r="BD37" s="231">
        <f>'3) Receita de Vendas'!AY44</f>
        <v>0</v>
      </c>
      <c r="BE37" s="231">
        <f>'3) Receita de Vendas'!AZ44</f>
        <v>0</v>
      </c>
      <c r="BF37" s="231">
        <f>'3) Receita de Vendas'!BA44</f>
        <v>0</v>
      </c>
      <c r="BG37" s="231">
        <f>'3) Receita de Vendas'!BB44</f>
        <v>0</v>
      </c>
      <c r="BH37" s="231">
        <f>'3) Receita de Vendas'!BC44</f>
        <v>0</v>
      </c>
      <c r="BI37" s="231">
        <f>'3) Receita de Vendas'!BD44</f>
        <v>0</v>
      </c>
      <c r="BJ37" s="231">
        <f>'3) Receita de Vendas'!BE44</f>
        <v>0</v>
      </c>
      <c r="BK37" s="231">
        <f>'3) Receita de Vendas'!BF44</f>
        <v>0</v>
      </c>
      <c r="BL37" s="231">
        <f>'3) Receita de Vendas'!BG44</f>
        <v>0</v>
      </c>
      <c r="BM37" s="231">
        <f>'3) Receita de Vendas'!BH44</f>
        <v>0</v>
      </c>
      <c r="BN37" s="231">
        <f>'3) Receita de Vendas'!BI44</f>
        <v>0</v>
      </c>
      <c r="BO37" s="232">
        <f>'3) Receita de Vendas'!BJ44</f>
        <v>0</v>
      </c>
    </row>
    <row r="38" spans="1:67">
      <c r="A38" s="229">
        <f>'3) Receita de Vendas'!A45</f>
        <v>0</v>
      </c>
      <c r="B38" s="380">
        <f>'4) Cálculo dos Custos Variáveis'!C178</f>
        <v>0</v>
      </c>
      <c r="C38" s="380">
        <f>'4) Cálculo dos Custos Variáveis'!D178</f>
        <v>0</v>
      </c>
      <c r="D38" s="380">
        <f>'4) Cálculo dos Custos Variáveis'!E178</f>
        <v>0</v>
      </c>
      <c r="E38" s="380">
        <f>'4) Cálculo dos Custos Variáveis'!F178</f>
        <v>0</v>
      </c>
      <c r="F38" s="380">
        <f>'4) Cálculo dos Custos Variáveis'!G178</f>
        <v>0</v>
      </c>
      <c r="G38" s="230"/>
      <c r="H38" s="231">
        <f>'3) Receita de Vendas'!C45</f>
        <v>0</v>
      </c>
      <c r="I38" s="231">
        <f>'3) Receita de Vendas'!D45</f>
        <v>0</v>
      </c>
      <c r="J38" s="231">
        <f>'3) Receita de Vendas'!E45</f>
        <v>0</v>
      </c>
      <c r="K38" s="231">
        <f>'3) Receita de Vendas'!F45</f>
        <v>0</v>
      </c>
      <c r="L38" s="231">
        <f>'3) Receita de Vendas'!G45</f>
        <v>0</v>
      </c>
      <c r="M38" s="231">
        <f>'3) Receita de Vendas'!H45</f>
        <v>0</v>
      </c>
      <c r="N38" s="231">
        <f>'3) Receita de Vendas'!I45</f>
        <v>0</v>
      </c>
      <c r="O38" s="231">
        <f>'3) Receita de Vendas'!J45</f>
        <v>0</v>
      </c>
      <c r="P38" s="231">
        <f>'3) Receita de Vendas'!K45</f>
        <v>0</v>
      </c>
      <c r="Q38" s="231">
        <f>'3) Receita de Vendas'!L45</f>
        <v>0</v>
      </c>
      <c r="R38" s="231">
        <f>'3) Receita de Vendas'!M45</f>
        <v>0</v>
      </c>
      <c r="S38" s="231">
        <f>'3) Receita de Vendas'!N45</f>
        <v>0</v>
      </c>
      <c r="T38" s="231">
        <f>'3) Receita de Vendas'!O45</f>
        <v>0</v>
      </c>
      <c r="U38" s="231">
        <f>'3) Receita de Vendas'!P45</f>
        <v>0</v>
      </c>
      <c r="V38" s="231">
        <f>'3) Receita de Vendas'!Q45</f>
        <v>0</v>
      </c>
      <c r="W38" s="231">
        <f>'3) Receita de Vendas'!R45</f>
        <v>0</v>
      </c>
      <c r="X38" s="231">
        <f>'3) Receita de Vendas'!S45</f>
        <v>0</v>
      </c>
      <c r="Y38" s="231">
        <f>'3) Receita de Vendas'!T45</f>
        <v>0</v>
      </c>
      <c r="Z38" s="231">
        <f>'3) Receita de Vendas'!U45</f>
        <v>0</v>
      </c>
      <c r="AA38" s="231">
        <f>'3) Receita de Vendas'!V45</f>
        <v>0</v>
      </c>
      <c r="AB38" s="231">
        <f>'3) Receita de Vendas'!W45</f>
        <v>0</v>
      </c>
      <c r="AC38" s="231">
        <f>'3) Receita de Vendas'!X45</f>
        <v>0</v>
      </c>
      <c r="AD38" s="231">
        <f>'3) Receita de Vendas'!Y45</f>
        <v>0</v>
      </c>
      <c r="AE38" s="231">
        <f>'3) Receita de Vendas'!Z45</f>
        <v>0</v>
      </c>
      <c r="AF38" s="231">
        <f>'3) Receita de Vendas'!AA45</f>
        <v>0</v>
      </c>
      <c r="AG38" s="231">
        <f>'3) Receita de Vendas'!AB45</f>
        <v>0</v>
      </c>
      <c r="AH38" s="231">
        <f>'3) Receita de Vendas'!AC45</f>
        <v>0</v>
      </c>
      <c r="AI38" s="231">
        <f>'3) Receita de Vendas'!AD45</f>
        <v>0</v>
      </c>
      <c r="AJ38" s="231">
        <f>'3) Receita de Vendas'!AE45</f>
        <v>0</v>
      </c>
      <c r="AK38" s="231">
        <f>'3) Receita de Vendas'!AF45</f>
        <v>0</v>
      </c>
      <c r="AL38" s="231">
        <f>'3) Receita de Vendas'!AG45</f>
        <v>0</v>
      </c>
      <c r="AM38" s="231">
        <f>'3) Receita de Vendas'!AH45</f>
        <v>0</v>
      </c>
      <c r="AN38" s="231">
        <f>'3) Receita de Vendas'!AI45</f>
        <v>0</v>
      </c>
      <c r="AO38" s="231">
        <f>'3) Receita de Vendas'!AJ45</f>
        <v>0</v>
      </c>
      <c r="AP38" s="231">
        <f>'3) Receita de Vendas'!AK45</f>
        <v>0</v>
      </c>
      <c r="AQ38" s="231">
        <f>'3) Receita de Vendas'!AL45</f>
        <v>0</v>
      </c>
      <c r="AR38" s="231">
        <f>'3) Receita de Vendas'!AM45</f>
        <v>0</v>
      </c>
      <c r="AS38" s="231">
        <f>'3) Receita de Vendas'!AN45</f>
        <v>0</v>
      </c>
      <c r="AT38" s="231">
        <f>'3) Receita de Vendas'!AO45</f>
        <v>0</v>
      </c>
      <c r="AU38" s="231">
        <f>'3) Receita de Vendas'!AP45</f>
        <v>0</v>
      </c>
      <c r="AV38" s="231">
        <f>'3) Receita de Vendas'!AQ45</f>
        <v>0</v>
      </c>
      <c r="AW38" s="231">
        <f>'3) Receita de Vendas'!AR45</f>
        <v>0</v>
      </c>
      <c r="AX38" s="231">
        <f>'3) Receita de Vendas'!AS45</f>
        <v>0</v>
      </c>
      <c r="AY38" s="231">
        <f>'3) Receita de Vendas'!AT45</f>
        <v>0</v>
      </c>
      <c r="AZ38" s="231">
        <f>'3) Receita de Vendas'!AU45</f>
        <v>0</v>
      </c>
      <c r="BA38" s="231">
        <f>'3) Receita de Vendas'!AV45</f>
        <v>0</v>
      </c>
      <c r="BB38" s="231">
        <f>'3) Receita de Vendas'!AW45</f>
        <v>0</v>
      </c>
      <c r="BC38" s="231">
        <f>'3) Receita de Vendas'!AX45</f>
        <v>0</v>
      </c>
      <c r="BD38" s="231">
        <f>'3) Receita de Vendas'!AY45</f>
        <v>0</v>
      </c>
      <c r="BE38" s="231">
        <f>'3) Receita de Vendas'!AZ45</f>
        <v>0</v>
      </c>
      <c r="BF38" s="231">
        <f>'3) Receita de Vendas'!BA45</f>
        <v>0</v>
      </c>
      <c r="BG38" s="231">
        <f>'3) Receita de Vendas'!BB45</f>
        <v>0</v>
      </c>
      <c r="BH38" s="231">
        <f>'3) Receita de Vendas'!BC45</f>
        <v>0</v>
      </c>
      <c r="BI38" s="231">
        <f>'3) Receita de Vendas'!BD45</f>
        <v>0</v>
      </c>
      <c r="BJ38" s="231">
        <f>'3) Receita de Vendas'!BE45</f>
        <v>0</v>
      </c>
      <c r="BK38" s="231">
        <f>'3) Receita de Vendas'!BF45</f>
        <v>0</v>
      </c>
      <c r="BL38" s="231">
        <f>'3) Receita de Vendas'!BG45</f>
        <v>0</v>
      </c>
      <c r="BM38" s="231">
        <f>'3) Receita de Vendas'!BH45</f>
        <v>0</v>
      </c>
      <c r="BN38" s="231">
        <f>'3) Receita de Vendas'!BI45</f>
        <v>0</v>
      </c>
      <c r="BO38" s="232">
        <f>'3) Receita de Vendas'!BJ45</f>
        <v>0</v>
      </c>
    </row>
    <row r="39" spans="1:67">
      <c r="A39" s="229">
        <f>'3) Receita de Vendas'!A46</f>
        <v>0</v>
      </c>
      <c r="B39" s="380">
        <f>'4) Cálculo dos Custos Variáveis'!C179</f>
        <v>0</v>
      </c>
      <c r="C39" s="380">
        <f>'4) Cálculo dos Custos Variáveis'!D179</f>
        <v>0</v>
      </c>
      <c r="D39" s="380">
        <f>'4) Cálculo dos Custos Variáveis'!E179</f>
        <v>0</v>
      </c>
      <c r="E39" s="380">
        <f>'4) Cálculo dos Custos Variáveis'!F179</f>
        <v>0</v>
      </c>
      <c r="F39" s="380">
        <f>'4) Cálculo dos Custos Variáveis'!G179</f>
        <v>0</v>
      </c>
      <c r="G39" s="230"/>
      <c r="H39" s="231">
        <f>'3) Receita de Vendas'!C46</f>
        <v>0</v>
      </c>
      <c r="I39" s="231">
        <f>'3) Receita de Vendas'!D46</f>
        <v>0</v>
      </c>
      <c r="J39" s="231">
        <f>'3) Receita de Vendas'!E46</f>
        <v>0</v>
      </c>
      <c r="K39" s="231">
        <f>'3) Receita de Vendas'!F46</f>
        <v>0</v>
      </c>
      <c r="L39" s="231">
        <f>'3) Receita de Vendas'!G46</f>
        <v>0</v>
      </c>
      <c r="M39" s="231">
        <f>'3) Receita de Vendas'!H46</f>
        <v>0</v>
      </c>
      <c r="N39" s="231">
        <f>'3) Receita de Vendas'!I46</f>
        <v>0</v>
      </c>
      <c r="O39" s="231">
        <f>'3) Receita de Vendas'!J46</f>
        <v>0</v>
      </c>
      <c r="P39" s="231">
        <f>'3) Receita de Vendas'!K46</f>
        <v>0</v>
      </c>
      <c r="Q39" s="231">
        <f>'3) Receita de Vendas'!L46</f>
        <v>0</v>
      </c>
      <c r="R39" s="231">
        <f>'3) Receita de Vendas'!M46</f>
        <v>0</v>
      </c>
      <c r="S39" s="231">
        <f>'3) Receita de Vendas'!N46</f>
        <v>0</v>
      </c>
      <c r="T39" s="231">
        <f>'3) Receita de Vendas'!O46</f>
        <v>0</v>
      </c>
      <c r="U39" s="231">
        <f>'3) Receita de Vendas'!P46</f>
        <v>0</v>
      </c>
      <c r="V39" s="231">
        <f>'3) Receita de Vendas'!Q46</f>
        <v>0</v>
      </c>
      <c r="W39" s="231">
        <f>'3) Receita de Vendas'!R46</f>
        <v>0</v>
      </c>
      <c r="X39" s="231">
        <f>'3) Receita de Vendas'!S46</f>
        <v>0</v>
      </c>
      <c r="Y39" s="231">
        <f>'3) Receita de Vendas'!T46</f>
        <v>0</v>
      </c>
      <c r="Z39" s="231">
        <f>'3) Receita de Vendas'!U46</f>
        <v>0</v>
      </c>
      <c r="AA39" s="231">
        <f>'3) Receita de Vendas'!V46</f>
        <v>0</v>
      </c>
      <c r="AB39" s="231">
        <f>'3) Receita de Vendas'!W46</f>
        <v>0</v>
      </c>
      <c r="AC39" s="231">
        <f>'3) Receita de Vendas'!X46</f>
        <v>0</v>
      </c>
      <c r="AD39" s="231">
        <f>'3) Receita de Vendas'!Y46</f>
        <v>0</v>
      </c>
      <c r="AE39" s="231">
        <f>'3) Receita de Vendas'!Z46</f>
        <v>0</v>
      </c>
      <c r="AF39" s="231">
        <f>'3) Receita de Vendas'!AA46</f>
        <v>0</v>
      </c>
      <c r="AG39" s="231">
        <f>'3) Receita de Vendas'!AB46</f>
        <v>0</v>
      </c>
      <c r="AH39" s="231">
        <f>'3) Receita de Vendas'!AC46</f>
        <v>0</v>
      </c>
      <c r="AI39" s="231">
        <f>'3) Receita de Vendas'!AD46</f>
        <v>0</v>
      </c>
      <c r="AJ39" s="231">
        <f>'3) Receita de Vendas'!AE46</f>
        <v>0</v>
      </c>
      <c r="AK39" s="231">
        <f>'3) Receita de Vendas'!AF46</f>
        <v>0</v>
      </c>
      <c r="AL39" s="231">
        <f>'3) Receita de Vendas'!AG46</f>
        <v>0</v>
      </c>
      <c r="AM39" s="231">
        <f>'3) Receita de Vendas'!AH46</f>
        <v>0</v>
      </c>
      <c r="AN39" s="231">
        <f>'3) Receita de Vendas'!AI46</f>
        <v>0</v>
      </c>
      <c r="AO39" s="231">
        <f>'3) Receita de Vendas'!AJ46</f>
        <v>0</v>
      </c>
      <c r="AP39" s="231">
        <f>'3) Receita de Vendas'!AK46</f>
        <v>0</v>
      </c>
      <c r="AQ39" s="231">
        <f>'3) Receita de Vendas'!AL46</f>
        <v>0</v>
      </c>
      <c r="AR39" s="231">
        <f>'3) Receita de Vendas'!AM46</f>
        <v>0</v>
      </c>
      <c r="AS39" s="231">
        <f>'3) Receita de Vendas'!AN46</f>
        <v>0</v>
      </c>
      <c r="AT39" s="231">
        <f>'3) Receita de Vendas'!AO46</f>
        <v>0</v>
      </c>
      <c r="AU39" s="231">
        <f>'3) Receita de Vendas'!AP46</f>
        <v>0</v>
      </c>
      <c r="AV39" s="231">
        <f>'3) Receita de Vendas'!AQ46</f>
        <v>0</v>
      </c>
      <c r="AW39" s="231">
        <f>'3) Receita de Vendas'!AR46</f>
        <v>0</v>
      </c>
      <c r="AX39" s="231">
        <f>'3) Receita de Vendas'!AS46</f>
        <v>0</v>
      </c>
      <c r="AY39" s="231">
        <f>'3) Receita de Vendas'!AT46</f>
        <v>0</v>
      </c>
      <c r="AZ39" s="231">
        <f>'3) Receita de Vendas'!AU46</f>
        <v>0</v>
      </c>
      <c r="BA39" s="231">
        <f>'3) Receita de Vendas'!AV46</f>
        <v>0</v>
      </c>
      <c r="BB39" s="231">
        <f>'3) Receita de Vendas'!AW46</f>
        <v>0</v>
      </c>
      <c r="BC39" s="231">
        <f>'3) Receita de Vendas'!AX46</f>
        <v>0</v>
      </c>
      <c r="BD39" s="231">
        <f>'3) Receita de Vendas'!AY46</f>
        <v>0</v>
      </c>
      <c r="BE39" s="231">
        <f>'3) Receita de Vendas'!AZ46</f>
        <v>0</v>
      </c>
      <c r="BF39" s="231">
        <f>'3) Receita de Vendas'!BA46</f>
        <v>0</v>
      </c>
      <c r="BG39" s="231">
        <f>'3) Receita de Vendas'!BB46</f>
        <v>0</v>
      </c>
      <c r="BH39" s="231">
        <f>'3) Receita de Vendas'!BC46</f>
        <v>0</v>
      </c>
      <c r="BI39" s="231">
        <f>'3) Receita de Vendas'!BD46</f>
        <v>0</v>
      </c>
      <c r="BJ39" s="231">
        <f>'3) Receita de Vendas'!BE46</f>
        <v>0</v>
      </c>
      <c r="BK39" s="231">
        <f>'3) Receita de Vendas'!BF46</f>
        <v>0</v>
      </c>
      <c r="BL39" s="231">
        <f>'3) Receita de Vendas'!BG46</f>
        <v>0</v>
      </c>
      <c r="BM39" s="231">
        <f>'3) Receita de Vendas'!BH46</f>
        <v>0</v>
      </c>
      <c r="BN39" s="231">
        <f>'3) Receita de Vendas'!BI46</f>
        <v>0</v>
      </c>
      <c r="BO39" s="232">
        <f>'3) Receita de Vendas'!BJ46</f>
        <v>0</v>
      </c>
    </row>
    <row r="40" spans="1:67">
      <c r="A40" s="229">
        <f>'3) Receita de Vendas'!A47</f>
        <v>0</v>
      </c>
      <c r="B40" s="380">
        <f>'4) Cálculo dos Custos Variáveis'!C180</f>
        <v>0</v>
      </c>
      <c r="C40" s="380">
        <f>'4) Cálculo dos Custos Variáveis'!D180</f>
        <v>0</v>
      </c>
      <c r="D40" s="380">
        <f>'4) Cálculo dos Custos Variáveis'!E180</f>
        <v>0</v>
      </c>
      <c r="E40" s="380">
        <f>'4) Cálculo dos Custos Variáveis'!F180</f>
        <v>0</v>
      </c>
      <c r="F40" s="380">
        <f>'4) Cálculo dos Custos Variáveis'!G180</f>
        <v>0</v>
      </c>
      <c r="G40" s="230"/>
      <c r="H40" s="231">
        <f>'3) Receita de Vendas'!C47</f>
        <v>0</v>
      </c>
      <c r="I40" s="231">
        <f>'3) Receita de Vendas'!D47</f>
        <v>0</v>
      </c>
      <c r="J40" s="231">
        <f>'3) Receita de Vendas'!E47</f>
        <v>0</v>
      </c>
      <c r="K40" s="231">
        <f>'3) Receita de Vendas'!F47</f>
        <v>0</v>
      </c>
      <c r="L40" s="231">
        <f>'3) Receita de Vendas'!G47</f>
        <v>0</v>
      </c>
      <c r="M40" s="231">
        <f>'3) Receita de Vendas'!H47</f>
        <v>0</v>
      </c>
      <c r="N40" s="231">
        <f>'3) Receita de Vendas'!I47</f>
        <v>0</v>
      </c>
      <c r="O40" s="231">
        <f>'3) Receita de Vendas'!J47</f>
        <v>0</v>
      </c>
      <c r="P40" s="231">
        <f>'3) Receita de Vendas'!K47</f>
        <v>0</v>
      </c>
      <c r="Q40" s="231">
        <f>'3) Receita de Vendas'!L47</f>
        <v>0</v>
      </c>
      <c r="R40" s="231">
        <f>'3) Receita de Vendas'!M47</f>
        <v>0</v>
      </c>
      <c r="S40" s="231">
        <f>'3) Receita de Vendas'!N47</f>
        <v>0</v>
      </c>
      <c r="T40" s="231">
        <f>'3) Receita de Vendas'!O47</f>
        <v>0</v>
      </c>
      <c r="U40" s="231">
        <f>'3) Receita de Vendas'!P47</f>
        <v>0</v>
      </c>
      <c r="V40" s="231">
        <f>'3) Receita de Vendas'!Q47</f>
        <v>0</v>
      </c>
      <c r="W40" s="231">
        <f>'3) Receita de Vendas'!R47</f>
        <v>0</v>
      </c>
      <c r="X40" s="231">
        <f>'3) Receita de Vendas'!S47</f>
        <v>0</v>
      </c>
      <c r="Y40" s="231">
        <f>'3) Receita de Vendas'!T47</f>
        <v>0</v>
      </c>
      <c r="Z40" s="231">
        <f>'3) Receita de Vendas'!U47</f>
        <v>0</v>
      </c>
      <c r="AA40" s="231">
        <f>'3) Receita de Vendas'!V47</f>
        <v>0</v>
      </c>
      <c r="AB40" s="231">
        <f>'3) Receita de Vendas'!W47</f>
        <v>0</v>
      </c>
      <c r="AC40" s="231">
        <f>'3) Receita de Vendas'!X47</f>
        <v>0</v>
      </c>
      <c r="AD40" s="231">
        <f>'3) Receita de Vendas'!Y47</f>
        <v>0</v>
      </c>
      <c r="AE40" s="231">
        <f>'3) Receita de Vendas'!Z47</f>
        <v>0</v>
      </c>
      <c r="AF40" s="231">
        <f>'3) Receita de Vendas'!AA47</f>
        <v>0</v>
      </c>
      <c r="AG40" s="231">
        <f>'3) Receita de Vendas'!AB47</f>
        <v>0</v>
      </c>
      <c r="AH40" s="231">
        <f>'3) Receita de Vendas'!AC47</f>
        <v>0</v>
      </c>
      <c r="AI40" s="231">
        <f>'3) Receita de Vendas'!AD47</f>
        <v>0</v>
      </c>
      <c r="AJ40" s="231">
        <f>'3) Receita de Vendas'!AE47</f>
        <v>0</v>
      </c>
      <c r="AK40" s="231">
        <f>'3) Receita de Vendas'!AF47</f>
        <v>0</v>
      </c>
      <c r="AL40" s="231">
        <f>'3) Receita de Vendas'!AG47</f>
        <v>0</v>
      </c>
      <c r="AM40" s="231">
        <f>'3) Receita de Vendas'!AH47</f>
        <v>0</v>
      </c>
      <c r="AN40" s="231">
        <f>'3) Receita de Vendas'!AI47</f>
        <v>0</v>
      </c>
      <c r="AO40" s="231">
        <f>'3) Receita de Vendas'!AJ47</f>
        <v>0</v>
      </c>
      <c r="AP40" s="231">
        <f>'3) Receita de Vendas'!AK47</f>
        <v>0</v>
      </c>
      <c r="AQ40" s="231">
        <f>'3) Receita de Vendas'!AL47</f>
        <v>0</v>
      </c>
      <c r="AR40" s="231">
        <f>'3) Receita de Vendas'!AM47</f>
        <v>0</v>
      </c>
      <c r="AS40" s="231">
        <f>'3) Receita de Vendas'!AN47</f>
        <v>0</v>
      </c>
      <c r="AT40" s="231">
        <f>'3) Receita de Vendas'!AO47</f>
        <v>0</v>
      </c>
      <c r="AU40" s="231">
        <f>'3) Receita de Vendas'!AP47</f>
        <v>0</v>
      </c>
      <c r="AV40" s="231">
        <f>'3) Receita de Vendas'!AQ47</f>
        <v>0</v>
      </c>
      <c r="AW40" s="231">
        <f>'3) Receita de Vendas'!AR47</f>
        <v>0</v>
      </c>
      <c r="AX40" s="231">
        <f>'3) Receita de Vendas'!AS47</f>
        <v>0</v>
      </c>
      <c r="AY40" s="231">
        <f>'3) Receita de Vendas'!AT47</f>
        <v>0</v>
      </c>
      <c r="AZ40" s="231">
        <f>'3) Receita de Vendas'!AU47</f>
        <v>0</v>
      </c>
      <c r="BA40" s="231">
        <f>'3) Receita de Vendas'!AV47</f>
        <v>0</v>
      </c>
      <c r="BB40" s="231">
        <f>'3) Receita de Vendas'!AW47</f>
        <v>0</v>
      </c>
      <c r="BC40" s="231">
        <f>'3) Receita de Vendas'!AX47</f>
        <v>0</v>
      </c>
      <c r="BD40" s="231">
        <f>'3) Receita de Vendas'!AY47</f>
        <v>0</v>
      </c>
      <c r="BE40" s="231">
        <f>'3) Receita de Vendas'!AZ47</f>
        <v>0</v>
      </c>
      <c r="BF40" s="231">
        <f>'3) Receita de Vendas'!BA47</f>
        <v>0</v>
      </c>
      <c r="BG40" s="231">
        <f>'3) Receita de Vendas'!BB47</f>
        <v>0</v>
      </c>
      <c r="BH40" s="231">
        <f>'3) Receita de Vendas'!BC47</f>
        <v>0</v>
      </c>
      <c r="BI40" s="231">
        <f>'3) Receita de Vendas'!BD47</f>
        <v>0</v>
      </c>
      <c r="BJ40" s="231">
        <f>'3) Receita de Vendas'!BE47</f>
        <v>0</v>
      </c>
      <c r="BK40" s="231">
        <f>'3) Receita de Vendas'!BF47</f>
        <v>0</v>
      </c>
      <c r="BL40" s="231">
        <f>'3) Receita de Vendas'!BG47</f>
        <v>0</v>
      </c>
      <c r="BM40" s="231">
        <f>'3) Receita de Vendas'!BH47</f>
        <v>0</v>
      </c>
      <c r="BN40" s="231">
        <f>'3) Receita de Vendas'!BI47</f>
        <v>0</v>
      </c>
      <c r="BO40" s="232">
        <f>'3) Receita de Vendas'!BJ47</f>
        <v>0</v>
      </c>
    </row>
    <row r="41" spans="1:67">
      <c r="A41" s="229">
        <f>'3) Receita de Vendas'!A48</f>
        <v>0</v>
      </c>
      <c r="B41" s="380">
        <f>'4) Cálculo dos Custos Variáveis'!C181</f>
        <v>0</v>
      </c>
      <c r="C41" s="380">
        <f>'4) Cálculo dos Custos Variáveis'!D181</f>
        <v>0</v>
      </c>
      <c r="D41" s="380">
        <f>'4) Cálculo dos Custos Variáveis'!E181</f>
        <v>0</v>
      </c>
      <c r="E41" s="380">
        <f>'4) Cálculo dos Custos Variáveis'!F181</f>
        <v>0</v>
      </c>
      <c r="F41" s="380">
        <f>'4) Cálculo dos Custos Variáveis'!G181</f>
        <v>0</v>
      </c>
      <c r="G41" s="230"/>
      <c r="H41" s="231">
        <f>'3) Receita de Vendas'!C48</f>
        <v>0</v>
      </c>
      <c r="I41" s="231">
        <f>'3) Receita de Vendas'!D48</f>
        <v>0</v>
      </c>
      <c r="J41" s="231">
        <f>'3) Receita de Vendas'!E48</f>
        <v>0</v>
      </c>
      <c r="K41" s="231">
        <f>'3) Receita de Vendas'!F48</f>
        <v>0</v>
      </c>
      <c r="L41" s="231">
        <f>'3) Receita de Vendas'!G48</f>
        <v>0</v>
      </c>
      <c r="M41" s="231">
        <f>'3) Receita de Vendas'!H48</f>
        <v>0</v>
      </c>
      <c r="N41" s="231">
        <f>'3) Receita de Vendas'!I48</f>
        <v>0</v>
      </c>
      <c r="O41" s="231">
        <f>'3) Receita de Vendas'!J48</f>
        <v>0</v>
      </c>
      <c r="P41" s="231">
        <f>'3) Receita de Vendas'!K48</f>
        <v>0</v>
      </c>
      <c r="Q41" s="231">
        <f>'3) Receita de Vendas'!L48</f>
        <v>0</v>
      </c>
      <c r="R41" s="231">
        <f>'3) Receita de Vendas'!M48</f>
        <v>0</v>
      </c>
      <c r="S41" s="231">
        <f>'3) Receita de Vendas'!N48</f>
        <v>0</v>
      </c>
      <c r="T41" s="231">
        <f>'3) Receita de Vendas'!O48</f>
        <v>0</v>
      </c>
      <c r="U41" s="231">
        <f>'3) Receita de Vendas'!P48</f>
        <v>0</v>
      </c>
      <c r="V41" s="231">
        <f>'3) Receita de Vendas'!Q48</f>
        <v>0</v>
      </c>
      <c r="W41" s="231">
        <f>'3) Receita de Vendas'!R48</f>
        <v>0</v>
      </c>
      <c r="X41" s="231">
        <f>'3) Receita de Vendas'!S48</f>
        <v>0</v>
      </c>
      <c r="Y41" s="231">
        <f>'3) Receita de Vendas'!T48</f>
        <v>0</v>
      </c>
      <c r="Z41" s="231">
        <f>'3) Receita de Vendas'!U48</f>
        <v>0</v>
      </c>
      <c r="AA41" s="231">
        <f>'3) Receita de Vendas'!V48</f>
        <v>0</v>
      </c>
      <c r="AB41" s="231">
        <f>'3) Receita de Vendas'!W48</f>
        <v>0</v>
      </c>
      <c r="AC41" s="231">
        <f>'3) Receita de Vendas'!X48</f>
        <v>0</v>
      </c>
      <c r="AD41" s="231">
        <f>'3) Receita de Vendas'!Y48</f>
        <v>0</v>
      </c>
      <c r="AE41" s="231">
        <f>'3) Receita de Vendas'!Z48</f>
        <v>0</v>
      </c>
      <c r="AF41" s="231">
        <f>'3) Receita de Vendas'!AA48</f>
        <v>0</v>
      </c>
      <c r="AG41" s="231">
        <f>'3) Receita de Vendas'!AB48</f>
        <v>0</v>
      </c>
      <c r="AH41" s="231">
        <f>'3) Receita de Vendas'!AC48</f>
        <v>0</v>
      </c>
      <c r="AI41" s="231">
        <f>'3) Receita de Vendas'!AD48</f>
        <v>0</v>
      </c>
      <c r="AJ41" s="231">
        <f>'3) Receita de Vendas'!AE48</f>
        <v>0</v>
      </c>
      <c r="AK41" s="231">
        <f>'3) Receita de Vendas'!AF48</f>
        <v>0</v>
      </c>
      <c r="AL41" s="231">
        <f>'3) Receita de Vendas'!AG48</f>
        <v>0</v>
      </c>
      <c r="AM41" s="231">
        <f>'3) Receita de Vendas'!AH48</f>
        <v>0</v>
      </c>
      <c r="AN41" s="231">
        <f>'3) Receita de Vendas'!AI48</f>
        <v>0</v>
      </c>
      <c r="AO41" s="231">
        <f>'3) Receita de Vendas'!AJ48</f>
        <v>0</v>
      </c>
      <c r="AP41" s="231">
        <f>'3) Receita de Vendas'!AK48</f>
        <v>0</v>
      </c>
      <c r="AQ41" s="231">
        <f>'3) Receita de Vendas'!AL48</f>
        <v>0</v>
      </c>
      <c r="AR41" s="231">
        <f>'3) Receita de Vendas'!AM48</f>
        <v>0</v>
      </c>
      <c r="AS41" s="231">
        <f>'3) Receita de Vendas'!AN48</f>
        <v>0</v>
      </c>
      <c r="AT41" s="231">
        <f>'3) Receita de Vendas'!AO48</f>
        <v>0</v>
      </c>
      <c r="AU41" s="231">
        <f>'3) Receita de Vendas'!AP48</f>
        <v>0</v>
      </c>
      <c r="AV41" s="231">
        <f>'3) Receita de Vendas'!AQ48</f>
        <v>0</v>
      </c>
      <c r="AW41" s="231">
        <f>'3) Receita de Vendas'!AR48</f>
        <v>0</v>
      </c>
      <c r="AX41" s="231">
        <f>'3) Receita de Vendas'!AS48</f>
        <v>0</v>
      </c>
      <c r="AY41" s="231">
        <f>'3) Receita de Vendas'!AT48</f>
        <v>0</v>
      </c>
      <c r="AZ41" s="231">
        <f>'3) Receita de Vendas'!AU48</f>
        <v>0</v>
      </c>
      <c r="BA41" s="231">
        <f>'3) Receita de Vendas'!AV48</f>
        <v>0</v>
      </c>
      <c r="BB41" s="231">
        <f>'3) Receita de Vendas'!AW48</f>
        <v>0</v>
      </c>
      <c r="BC41" s="231">
        <f>'3) Receita de Vendas'!AX48</f>
        <v>0</v>
      </c>
      <c r="BD41" s="231">
        <f>'3) Receita de Vendas'!AY48</f>
        <v>0</v>
      </c>
      <c r="BE41" s="231">
        <f>'3) Receita de Vendas'!AZ48</f>
        <v>0</v>
      </c>
      <c r="BF41" s="231">
        <f>'3) Receita de Vendas'!BA48</f>
        <v>0</v>
      </c>
      <c r="BG41" s="231">
        <f>'3) Receita de Vendas'!BB48</f>
        <v>0</v>
      </c>
      <c r="BH41" s="231">
        <f>'3) Receita de Vendas'!BC48</f>
        <v>0</v>
      </c>
      <c r="BI41" s="231">
        <f>'3) Receita de Vendas'!BD48</f>
        <v>0</v>
      </c>
      <c r="BJ41" s="231">
        <f>'3) Receita de Vendas'!BE48</f>
        <v>0</v>
      </c>
      <c r="BK41" s="231">
        <f>'3) Receita de Vendas'!BF48</f>
        <v>0</v>
      </c>
      <c r="BL41" s="231">
        <f>'3) Receita de Vendas'!BG48</f>
        <v>0</v>
      </c>
      <c r="BM41" s="231">
        <f>'3) Receita de Vendas'!BH48</f>
        <v>0</v>
      </c>
      <c r="BN41" s="231">
        <f>'3) Receita de Vendas'!BI48</f>
        <v>0</v>
      </c>
      <c r="BO41" s="232">
        <f>'3) Receita de Vendas'!BJ48</f>
        <v>0</v>
      </c>
    </row>
    <row r="42" spans="1:67">
      <c r="A42" s="229">
        <f>'3) Receita de Vendas'!A49</f>
        <v>0</v>
      </c>
      <c r="B42" s="380">
        <f>'4) Cálculo dos Custos Variáveis'!C182</f>
        <v>0</v>
      </c>
      <c r="C42" s="380">
        <f>'4) Cálculo dos Custos Variáveis'!D182</f>
        <v>0</v>
      </c>
      <c r="D42" s="380">
        <f>'4) Cálculo dos Custos Variáveis'!E182</f>
        <v>0</v>
      </c>
      <c r="E42" s="380">
        <f>'4) Cálculo dos Custos Variáveis'!F182</f>
        <v>0</v>
      </c>
      <c r="F42" s="380">
        <f>'4) Cálculo dos Custos Variáveis'!G182</f>
        <v>0</v>
      </c>
      <c r="G42" s="230"/>
      <c r="H42" s="231">
        <f>'3) Receita de Vendas'!C49</f>
        <v>0</v>
      </c>
      <c r="I42" s="231">
        <f>'3) Receita de Vendas'!D49</f>
        <v>0</v>
      </c>
      <c r="J42" s="231">
        <f>'3) Receita de Vendas'!E49</f>
        <v>0</v>
      </c>
      <c r="K42" s="231">
        <f>'3) Receita de Vendas'!F49</f>
        <v>0</v>
      </c>
      <c r="L42" s="231">
        <f>'3) Receita de Vendas'!G49</f>
        <v>0</v>
      </c>
      <c r="M42" s="231">
        <f>'3) Receita de Vendas'!H49</f>
        <v>0</v>
      </c>
      <c r="N42" s="231">
        <f>'3) Receita de Vendas'!I49</f>
        <v>0</v>
      </c>
      <c r="O42" s="231">
        <f>'3) Receita de Vendas'!J49</f>
        <v>0</v>
      </c>
      <c r="P42" s="231">
        <f>'3) Receita de Vendas'!K49</f>
        <v>0</v>
      </c>
      <c r="Q42" s="231">
        <f>'3) Receita de Vendas'!L49</f>
        <v>0</v>
      </c>
      <c r="R42" s="231">
        <f>'3) Receita de Vendas'!M49</f>
        <v>0</v>
      </c>
      <c r="S42" s="231">
        <f>'3) Receita de Vendas'!N49</f>
        <v>0</v>
      </c>
      <c r="T42" s="231">
        <f>'3) Receita de Vendas'!O49</f>
        <v>0</v>
      </c>
      <c r="U42" s="231">
        <f>'3) Receita de Vendas'!P49</f>
        <v>0</v>
      </c>
      <c r="V42" s="231">
        <f>'3) Receita de Vendas'!Q49</f>
        <v>0</v>
      </c>
      <c r="W42" s="231">
        <f>'3) Receita de Vendas'!R49</f>
        <v>0</v>
      </c>
      <c r="X42" s="231">
        <f>'3) Receita de Vendas'!S49</f>
        <v>0</v>
      </c>
      <c r="Y42" s="231">
        <f>'3) Receita de Vendas'!T49</f>
        <v>0</v>
      </c>
      <c r="Z42" s="231">
        <f>'3) Receita de Vendas'!U49</f>
        <v>0</v>
      </c>
      <c r="AA42" s="231">
        <f>'3) Receita de Vendas'!V49</f>
        <v>0</v>
      </c>
      <c r="AB42" s="231">
        <f>'3) Receita de Vendas'!W49</f>
        <v>0</v>
      </c>
      <c r="AC42" s="231">
        <f>'3) Receita de Vendas'!X49</f>
        <v>0</v>
      </c>
      <c r="AD42" s="231">
        <f>'3) Receita de Vendas'!Y49</f>
        <v>0</v>
      </c>
      <c r="AE42" s="231">
        <f>'3) Receita de Vendas'!Z49</f>
        <v>0</v>
      </c>
      <c r="AF42" s="231">
        <f>'3) Receita de Vendas'!AA49</f>
        <v>0</v>
      </c>
      <c r="AG42" s="231">
        <f>'3) Receita de Vendas'!AB49</f>
        <v>0</v>
      </c>
      <c r="AH42" s="231">
        <f>'3) Receita de Vendas'!AC49</f>
        <v>0</v>
      </c>
      <c r="AI42" s="231">
        <f>'3) Receita de Vendas'!AD49</f>
        <v>0</v>
      </c>
      <c r="AJ42" s="231">
        <f>'3) Receita de Vendas'!AE49</f>
        <v>0</v>
      </c>
      <c r="AK42" s="231">
        <f>'3) Receita de Vendas'!AF49</f>
        <v>0</v>
      </c>
      <c r="AL42" s="231">
        <f>'3) Receita de Vendas'!AG49</f>
        <v>0</v>
      </c>
      <c r="AM42" s="231">
        <f>'3) Receita de Vendas'!AH49</f>
        <v>0</v>
      </c>
      <c r="AN42" s="231">
        <f>'3) Receita de Vendas'!AI49</f>
        <v>0</v>
      </c>
      <c r="AO42" s="231">
        <f>'3) Receita de Vendas'!AJ49</f>
        <v>0</v>
      </c>
      <c r="AP42" s="231">
        <f>'3) Receita de Vendas'!AK49</f>
        <v>0</v>
      </c>
      <c r="AQ42" s="231">
        <f>'3) Receita de Vendas'!AL49</f>
        <v>0</v>
      </c>
      <c r="AR42" s="231">
        <f>'3) Receita de Vendas'!AM49</f>
        <v>0</v>
      </c>
      <c r="AS42" s="231">
        <f>'3) Receita de Vendas'!AN49</f>
        <v>0</v>
      </c>
      <c r="AT42" s="231">
        <f>'3) Receita de Vendas'!AO49</f>
        <v>0</v>
      </c>
      <c r="AU42" s="231">
        <f>'3) Receita de Vendas'!AP49</f>
        <v>0</v>
      </c>
      <c r="AV42" s="231">
        <f>'3) Receita de Vendas'!AQ49</f>
        <v>0</v>
      </c>
      <c r="AW42" s="231">
        <f>'3) Receita de Vendas'!AR49</f>
        <v>0</v>
      </c>
      <c r="AX42" s="231">
        <f>'3) Receita de Vendas'!AS49</f>
        <v>0</v>
      </c>
      <c r="AY42" s="231">
        <f>'3) Receita de Vendas'!AT49</f>
        <v>0</v>
      </c>
      <c r="AZ42" s="231">
        <f>'3) Receita de Vendas'!AU49</f>
        <v>0</v>
      </c>
      <c r="BA42" s="231">
        <f>'3) Receita de Vendas'!AV49</f>
        <v>0</v>
      </c>
      <c r="BB42" s="231">
        <f>'3) Receita de Vendas'!AW49</f>
        <v>0</v>
      </c>
      <c r="BC42" s="231">
        <f>'3) Receita de Vendas'!AX49</f>
        <v>0</v>
      </c>
      <c r="BD42" s="231">
        <f>'3) Receita de Vendas'!AY49</f>
        <v>0</v>
      </c>
      <c r="BE42" s="231">
        <f>'3) Receita de Vendas'!AZ49</f>
        <v>0</v>
      </c>
      <c r="BF42" s="231">
        <f>'3) Receita de Vendas'!BA49</f>
        <v>0</v>
      </c>
      <c r="BG42" s="231">
        <f>'3) Receita de Vendas'!BB49</f>
        <v>0</v>
      </c>
      <c r="BH42" s="231">
        <f>'3) Receita de Vendas'!BC49</f>
        <v>0</v>
      </c>
      <c r="BI42" s="231">
        <f>'3) Receita de Vendas'!BD49</f>
        <v>0</v>
      </c>
      <c r="BJ42" s="231">
        <f>'3) Receita de Vendas'!BE49</f>
        <v>0</v>
      </c>
      <c r="BK42" s="231">
        <f>'3) Receita de Vendas'!BF49</f>
        <v>0</v>
      </c>
      <c r="BL42" s="231">
        <f>'3) Receita de Vendas'!BG49</f>
        <v>0</v>
      </c>
      <c r="BM42" s="231">
        <f>'3) Receita de Vendas'!BH49</f>
        <v>0</v>
      </c>
      <c r="BN42" s="231">
        <f>'3) Receita de Vendas'!BI49</f>
        <v>0</v>
      </c>
      <c r="BO42" s="232">
        <f>'3) Receita de Vendas'!BJ49</f>
        <v>0</v>
      </c>
    </row>
    <row r="43" spans="1:67">
      <c r="A43" s="229">
        <f>'3) Receita de Vendas'!A50</f>
        <v>0</v>
      </c>
      <c r="B43" s="380">
        <f>'4) Cálculo dos Custos Variáveis'!C183</f>
        <v>0</v>
      </c>
      <c r="C43" s="380">
        <f>'4) Cálculo dos Custos Variáveis'!D183</f>
        <v>0</v>
      </c>
      <c r="D43" s="380">
        <f>'4) Cálculo dos Custos Variáveis'!E183</f>
        <v>0</v>
      </c>
      <c r="E43" s="380">
        <f>'4) Cálculo dos Custos Variáveis'!F183</f>
        <v>0</v>
      </c>
      <c r="F43" s="380">
        <f>'4) Cálculo dos Custos Variáveis'!G183</f>
        <v>0</v>
      </c>
      <c r="G43" s="230"/>
      <c r="H43" s="231">
        <f>'3) Receita de Vendas'!C50</f>
        <v>0</v>
      </c>
      <c r="I43" s="231">
        <f>'3) Receita de Vendas'!D50</f>
        <v>0</v>
      </c>
      <c r="J43" s="231">
        <f>'3) Receita de Vendas'!E50</f>
        <v>0</v>
      </c>
      <c r="K43" s="231">
        <f>'3) Receita de Vendas'!F50</f>
        <v>0</v>
      </c>
      <c r="L43" s="231">
        <f>'3) Receita de Vendas'!G50</f>
        <v>0</v>
      </c>
      <c r="M43" s="231">
        <f>'3) Receita de Vendas'!H50</f>
        <v>0</v>
      </c>
      <c r="N43" s="231">
        <f>'3) Receita de Vendas'!I50</f>
        <v>0</v>
      </c>
      <c r="O43" s="231">
        <f>'3) Receita de Vendas'!J50</f>
        <v>0</v>
      </c>
      <c r="P43" s="231">
        <f>'3) Receita de Vendas'!K50</f>
        <v>0</v>
      </c>
      <c r="Q43" s="231">
        <f>'3) Receita de Vendas'!L50</f>
        <v>0</v>
      </c>
      <c r="R43" s="231">
        <f>'3) Receita de Vendas'!M50</f>
        <v>0</v>
      </c>
      <c r="S43" s="231">
        <f>'3) Receita de Vendas'!N50</f>
        <v>0</v>
      </c>
      <c r="T43" s="231">
        <f>'3) Receita de Vendas'!O50</f>
        <v>0</v>
      </c>
      <c r="U43" s="231">
        <f>'3) Receita de Vendas'!P50</f>
        <v>0</v>
      </c>
      <c r="V43" s="231">
        <f>'3) Receita de Vendas'!Q50</f>
        <v>0</v>
      </c>
      <c r="W43" s="231">
        <f>'3) Receita de Vendas'!R50</f>
        <v>0</v>
      </c>
      <c r="X43" s="231">
        <f>'3) Receita de Vendas'!S50</f>
        <v>0</v>
      </c>
      <c r="Y43" s="231">
        <f>'3) Receita de Vendas'!T50</f>
        <v>0</v>
      </c>
      <c r="Z43" s="231">
        <f>'3) Receita de Vendas'!U50</f>
        <v>0</v>
      </c>
      <c r="AA43" s="231">
        <f>'3) Receita de Vendas'!V50</f>
        <v>0</v>
      </c>
      <c r="AB43" s="231">
        <f>'3) Receita de Vendas'!W50</f>
        <v>0</v>
      </c>
      <c r="AC43" s="231">
        <f>'3) Receita de Vendas'!X50</f>
        <v>0</v>
      </c>
      <c r="AD43" s="231">
        <f>'3) Receita de Vendas'!Y50</f>
        <v>0</v>
      </c>
      <c r="AE43" s="231">
        <f>'3) Receita de Vendas'!Z50</f>
        <v>0</v>
      </c>
      <c r="AF43" s="231">
        <f>'3) Receita de Vendas'!AA50</f>
        <v>0</v>
      </c>
      <c r="AG43" s="231">
        <f>'3) Receita de Vendas'!AB50</f>
        <v>0</v>
      </c>
      <c r="AH43" s="231">
        <f>'3) Receita de Vendas'!AC50</f>
        <v>0</v>
      </c>
      <c r="AI43" s="231">
        <f>'3) Receita de Vendas'!AD50</f>
        <v>0</v>
      </c>
      <c r="AJ43" s="231">
        <f>'3) Receita de Vendas'!AE50</f>
        <v>0</v>
      </c>
      <c r="AK43" s="231">
        <f>'3) Receita de Vendas'!AF50</f>
        <v>0</v>
      </c>
      <c r="AL43" s="231">
        <f>'3) Receita de Vendas'!AG50</f>
        <v>0</v>
      </c>
      <c r="AM43" s="231">
        <f>'3) Receita de Vendas'!AH50</f>
        <v>0</v>
      </c>
      <c r="AN43" s="231">
        <f>'3) Receita de Vendas'!AI50</f>
        <v>0</v>
      </c>
      <c r="AO43" s="231">
        <f>'3) Receita de Vendas'!AJ50</f>
        <v>0</v>
      </c>
      <c r="AP43" s="231">
        <f>'3) Receita de Vendas'!AK50</f>
        <v>0</v>
      </c>
      <c r="AQ43" s="231">
        <f>'3) Receita de Vendas'!AL50</f>
        <v>0</v>
      </c>
      <c r="AR43" s="231">
        <f>'3) Receita de Vendas'!AM50</f>
        <v>0</v>
      </c>
      <c r="AS43" s="231">
        <f>'3) Receita de Vendas'!AN50</f>
        <v>0</v>
      </c>
      <c r="AT43" s="231">
        <f>'3) Receita de Vendas'!AO50</f>
        <v>0</v>
      </c>
      <c r="AU43" s="231">
        <f>'3) Receita de Vendas'!AP50</f>
        <v>0</v>
      </c>
      <c r="AV43" s="231">
        <f>'3) Receita de Vendas'!AQ50</f>
        <v>0</v>
      </c>
      <c r="AW43" s="231">
        <f>'3) Receita de Vendas'!AR50</f>
        <v>0</v>
      </c>
      <c r="AX43" s="231">
        <f>'3) Receita de Vendas'!AS50</f>
        <v>0</v>
      </c>
      <c r="AY43" s="231">
        <f>'3) Receita de Vendas'!AT50</f>
        <v>0</v>
      </c>
      <c r="AZ43" s="231">
        <f>'3) Receita de Vendas'!AU50</f>
        <v>0</v>
      </c>
      <c r="BA43" s="231">
        <f>'3) Receita de Vendas'!AV50</f>
        <v>0</v>
      </c>
      <c r="BB43" s="231">
        <f>'3) Receita de Vendas'!AW50</f>
        <v>0</v>
      </c>
      <c r="BC43" s="231">
        <f>'3) Receita de Vendas'!AX50</f>
        <v>0</v>
      </c>
      <c r="BD43" s="231">
        <f>'3) Receita de Vendas'!AY50</f>
        <v>0</v>
      </c>
      <c r="BE43" s="231">
        <f>'3) Receita de Vendas'!AZ50</f>
        <v>0</v>
      </c>
      <c r="BF43" s="231">
        <f>'3) Receita de Vendas'!BA50</f>
        <v>0</v>
      </c>
      <c r="BG43" s="231">
        <f>'3) Receita de Vendas'!BB50</f>
        <v>0</v>
      </c>
      <c r="BH43" s="231">
        <f>'3) Receita de Vendas'!BC50</f>
        <v>0</v>
      </c>
      <c r="BI43" s="231">
        <f>'3) Receita de Vendas'!BD50</f>
        <v>0</v>
      </c>
      <c r="BJ43" s="231">
        <f>'3) Receita de Vendas'!BE50</f>
        <v>0</v>
      </c>
      <c r="BK43" s="231">
        <f>'3) Receita de Vendas'!BF50</f>
        <v>0</v>
      </c>
      <c r="BL43" s="231">
        <f>'3) Receita de Vendas'!BG50</f>
        <v>0</v>
      </c>
      <c r="BM43" s="231">
        <f>'3) Receita de Vendas'!BH50</f>
        <v>0</v>
      </c>
      <c r="BN43" s="231">
        <f>'3) Receita de Vendas'!BI50</f>
        <v>0</v>
      </c>
      <c r="BO43" s="232">
        <f>'3) Receita de Vendas'!BJ50</f>
        <v>0</v>
      </c>
    </row>
    <row r="44" spans="1:67">
      <c r="A44" s="229">
        <f>'3) Receita de Vendas'!A51</f>
        <v>0</v>
      </c>
      <c r="B44" s="380">
        <f>'4) Cálculo dos Custos Variáveis'!C184</f>
        <v>0</v>
      </c>
      <c r="C44" s="380">
        <f>'4) Cálculo dos Custos Variáveis'!D184</f>
        <v>0</v>
      </c>
      <c r="D44" s="380">
        <f>'4) Cálculo dos Custos Variáveis'!E184</f>
        <v>0</v>
      </c>
      <c r="E44" s="380">
        <f>'4) Cálculo dos Custos Variáveis'!F184</f>
        <v>0</v>
      </c>
      <c r="F44" s="380">
        <f>'4) Cálculo dos Custos Variáveis'!G184</f>
        <v>0</v>
      </c>
      <c r="G44" s="230"/>
      <c r="H44" s="231">
        <f>'3) Receita de Vendas'!C51</f>
        <v>0</v>
      </c>
      <c r="I44" s="231">
        <f>'3) Receita de Vendas'!D51</f>
        <v>0</v>
      </c>
      <c r="J44" s="231">
        <f>'3) Receita de Vendas'!E51</f>
        <v>0</v>
      </c>
      <c r="K44" s="231">
        <f>'3) Receita de Vendas'!F51</f>
        <v>0</v>
      </c>
      <c r="L44" s="231">
        <f>'3) Receita de Vendas'!G51</f>
        <v>0</v>
      </c>
      <c r="M44" s="231">
        <f>'3) Receita de Vendas'!H51</f>
        <v>0</v>
      </c>
      <c r="N44" s="231">
        <f>'3) Receita de Vendas'!I51</f>
        <v>0</v>
      </c>
      <c r="O44" s="231">
        <f>'3) Receita de Vendas'!J51</f>
        <v>0</v>
      </c>
      <c r="P44" s="231">
        <f>'3) Receita de Vendas'!K51</f>
        <v>0</v>
      </c>
      <c r="Q44" s="231">
        <f>'3) Receita de Vendas'!L51</f>
        <v>0</v>
      </c>
      <c r="R44" s="231">
        <f>'3) Receita de Vendas'!M51</f>
        <v>0</v>
      </c>
      <c r="S44" s="231">
        <f>'3) Receita de Vendas'!N51</f>
        <v>0</v>
      </c>
      <c r="T44" s="231">
        <f>'3) Receita de Vendas'!O51</f>
        <v>0</v>
      </c>
      <c r="U44" s="231">
        <f>'3) Receita de Vendas'!P51</f>
        <v>0</v>
      </c>
      <c r="V44" s="231">
        <f>'3) Receita de Vendas'!Q51</f>
        <v>0</v>
      </c>
      <c r="W44" s="231">
        <f>'3) Receita de Vendas'!R51</f>
        <v>0</v>
      </c>
      <c r="X44" s="231">
        <f>'3) Receita de Vendas'!S51</f>
        <v>0</v>
      </c>
      <c r="Y44" s="231">
        <f>'3) Receita de Vendas'!T51</f>
        <v>0</v>
      </c>
      <c r="Z44" s="231">
        <f>'3) Receita de Vendas'!U51</f>
        <v>0</v>
      </c>
      <c r="AA44" s="231">
        <f>'3) Receita de Vendas'!V51</f>
        <v>0</v>
      </c>
      <c r="AB44" s="231">
        <f>'3) Receita de Vendas'!W51</f>
        <v>0</v>
      </c>
      <c r="AC44" s="231">
        <f>'3) Receita de Vendas'!X51</f>
        <v>0</v>
      </c>
      <c r="AD44" s="231">
        <f>'3) Receita de Vendas'!Y51</f>
        <v>0</v>
      </c>
      <c r="AE44" s="231">
        <f>'3) Receita de Vendas'!Z51</f>
        <v>0</v>
      </c>
      <c r="AF44" s="231">
        <f>'3) Receita de Vendas'!AA51</f>
        <v>0</v>
      </c>
      <c r="AG44" s="231">
        <f>'3) Receita de Vendas'!AB51</f>
        <v>0</v>
      </c>
      <c r="AH44" s="231">
        <f>'3) Receita de Vendas'!AC51</f>
        <v>0</v>
      </c>
      <c r="AI44" s="231">
        <f>'3) Receita de Vendas'!AD51</f>
        <v>0</v>
      </c>
      <c r="AJ44" s="231">
        <f>'3) Receita de Vendas'!AE51</f>
        <v>0</v>
      </c>
      <c r="AK44" s="231">
        <f>'3) Receita de Vendas'!AF51</f>
        <v>0</v>
      </c>
      <c r="AL44" s="231">
        <f>'3) Receita de Vendas'!AG51</f>
        <v>0</v>
      </c>
      <c r="AM44" s="231">
        <f>'3) Receita de Vendas'!AH51</f>
        <v>0</v>
      </c>
      <c r="AN44" s="231">
        <f>'3) Receita de Vendas'!AI51</f>
        <v>0</v>
      </c>
      <c r="AO44" s="231">
        <f>'3) Receita de Vendas'!AJ51</f>
        <v>0</v>
      </c>
      <c r="AP44" s="231">
        <f>'3) Receita de Vendas'!AK51</f>
        <v>0</v>
      </c>
      <c r="AQ44" s="231">
        <f>'3) Receita de Vendas'!AL51</f>
        <v>0</v>
      </c>
      <c r="AR44" s="231">
        <f>'3) Receita de Vendas'!AM51</f>
        <v>0</v>
      </c>
      <c r="AS44" s="231">
        <f>'3) Receita de Vendas'!AN51</f>
        <v>0</v>
      </c>
      <c r="AT44" s="231">
        <f>'3) Receita de Vendas'!AO51</f>
        <v>0</v>
      </c>
      <c r="AU44" s="231">
        <f>'3) Receita de Vendas'!AP51</f>
        <v>0</v>
      </c>
      <c r="AV44" s="231">
        <f>'3) Receita de Vendas'!AQ51</f>
        <v>0</v>
      </c>
      <c r="AW44" s="231">
        <f>'3) Receita de Vendas'!AR51</f>
        <v>0</v>
      </c>
      <c r="AX44" s="231">
        <f>'3) Receita de Vendas'!AS51</f>
        <v>0</v>
      </c>
      <c r="AY44" s="231">
        <f>'3) Receita de Vendas'!AT51</f>
        <v>0</v>
      </c>
      <c r="AZ44" s="231">
        <f>'3) Receita de Vendas'!AU51</f>
        <v>0</v>
      </c>
      <c r="BA44" s="231">
        <f>'3) Receita de Vendas'!AV51</f>
        <v>0</v>
      </c>
      <c r="BB44" s="231">
        <f>'3) Receita de Vendas'!AW51</f>
        <v>0</v>
      </c>
      <c r="BC44" s="231">
        <f>'3) Receita de Vendas'!AX51</f>
        <v>0</v>
      </c>
      <c r="BD44" s="231">
        <f>'3) Receita de Vendas'!AY51</f>
        <v>0</v>
      </c>
      <c r="BE44" s="231">
        <f>'3) Receita de Vendas'!AZ51</f>
        <v>0</v>
      </c>
      <c r="BF44" s="231">
        <f>'3) Receita de Vendas'!BA51</f>
        <v>0</v>
      </c>
      <c r="BG44" s="231">
        <f>'3) Receita de Vendas'!BB51</f>
        <v>0</v>
      </c>
      <c r="BH44" s="231">
        <f>'3) Receita de Vendas'!BC51</f>
        <v>0</v>
      </c>
      <c r="BI44" s="231">
        <f>'3) Receita de Vendas'!BD51</f>
        <v>0</v>
      </c>
      <c r="BJ44" s="231">
        <f>'3) Receita de Vendas'!BE51</f>
        <v>0</v>
      </c>
      <c r="BK44" s="231">
        <f>'3) Receita de Vendas'!BF51</f>
        <v>0</v>
      </c>
      <c r="BL44" s="231">
        <f>'3) Receita de Vendas'!BG51</f>
        <v>0</v>
      </c>
      <c r="BM44" s="231">
        <f>'3) Receita de Vendas'!BH51</f>
        <v>0</v>
      </c>
      <c r="BN44" s="231">
        <f>'3) Receita de Vendas'!BI51</f>
        <v>0</v>
      </c>
      <c r="BO44" s="232">
        <f>'3) Receita de Vendas'!BJ51</f>
        <v>0</v>
      </c>
    </row>
    <row r="45" spans="1:67">
      <c r="A45" s="229">
        <f>'3) Receita de Vendas'!A52</f>
        <v>0</v>
      </c>
      <c r="B45" s="380">
        <f>'4) Cálculo dos Custos Variáveis'!C185</f>
        <v>0</v>
      </c>
      <c r="C45" s="380">
        <f>'4) Cálculo dos Custos Variáveis'!D185</f>
        <v>0</v>
      </c>
      <c r="D45" s="380">
        <f>'4) Cálculo dos Custos Variáveis'!E185</f>
        <v>0</v>
      </c>
      <c r="E45" s="380">
        <f>'4) Cálculo dos Custos Variáveis'!F185</f>
        <v>0</v>
      </c>
      <c r="F45" s="380">
        <f>'4) Cálculo dos Custos Variáveis'!G185</f>
        <v>0</v>
      </c>
      <c r="G45" s="230"/>
      <c r="H45" s="231">
        <f>'3) Receita de Vendas'!C52</f>
        <v>0</v>
      </c>
      <c r="I45" s="231">
        <f>'3) Receita de Vendas'!D52</f>
        <v>0</v>
      </c>
      <c r="J45" s="231">
        <f>'3) Receita de Vendas'!E52</f>
        <v>0</v>
      </c>
      <c r="K45" s="231">
        <f>'3) Receita de Vendas'!F52</f>
        <v>0</v>
      </c>
      <c r="L45" s="231">
        <f>'3) Receita de Vendas'!G52</f>
        <v>0</v>
      </c>
      <c r="M45" s="231">
        <f>'3) Receita de Vendas'!H52</f>
        <v>0</v>
      </c>
      <c r="N45" s="231">
        <f>'3) Receita de Vendas'!I52</f>
        <v>0</v>
      </c>
      <c r="O45" s="231">
        <f>'3) Receita de Vendas'!J52</f>
        <v>0</v>
      </c>
      <c r="P45" s="231">
        <f>'3) Receita de Vendas'!K52</f>
        <v>0</v>
      </c>
      <c r="Q45" s="231">
        <f>'3) Receita de Vendas'!L52</f>
        <v>0</v>
      </c>
      <c r="R45" s="231">
        <f>'3) Receita de Vendas'!M52</f>
        <v>0</v>
      </c>
      <c r="S45" s="231">
        <f>'3) Receita de Vendas'!N52</f>
        <v>0</v>
      </c>
      <c r="T45" s="231">
        <f>'3) Receita de Vendas'!O52</f>
        <v>0</v>
      </c>
      <c r="U45" s="231">
        <f>'3) Receita de Vendas'!P52</f>
        <v>0</v>
      </c>
      <c r="V45" s="231">
        <f>'3) Receita de Vendas'!Q52</f>
        <v>0</v>
      </c>
      <c r="W45" s="231">
        <f>'3) Receita de Vendas'!R52</f>
        <v>0</v>
      </c>
      <c r="X45" s="231">
        <f>'3) Receita de Vendas'!S52</f>
        <v>0</v>
      </c>
      <c r="Y45" s="231">
        <f>'3) Receita de Vendas'!T52</f>
        <v>0</v>
      </c>
      <c r="Z45" s="231">
        <f>'3) Receita de Vendas'!U52</f>
        <v>0</v>
      </c>
      <c r="AA45" s="231">
        <f>'3) Receita de Vendas'!V52</f>
        <v>0</v>
      </c>
      <c r="AB45" s="231">
        <f>'3) Receita de Vendas'!W52</f>
        <v>0</v>
      </c>
      <c r="AC45" s="231">
        <f>'3) Receita de Vendas'!X52</f>
        <v>0</v>
      </c>
      <c r="AD45" s="231">
        <f>'3) Receita de Vendas'!Y52</f>
        <v>0</v>
      </c>
      <c r="AE45" s="231">
        <f>'3) Receita de Vendas'!Z52</f>
        <v>0</v>
      </c>
      <c r="AF45" s="231">
        <f>'3) Receita de Vendas'!AA52</f>
        <v>0</v>
      </c>
      <c r="AG45" s="231">
        <f>'3) Receita de Vendas'!AB52</f>
        <v>0</v>
      </c>
      <c r="AH45" s="231">
        <f>'3) Receita de Vendas'!AC52</f>
        <v>0</v>
      </c>
      <c r="AI45" s="231">
        <f>'3) Receita de Vendas'!AD52</f>
        <v>0</v>
      </c>
      <c r="AJ45" s="231">
        <f>'3) Receita de Vendas'!AE52</f>
        <v>0</v>
      </c>
      <c r="AK45" s="231">
        <f>'3) Receita de Vendas'!AF52</f>
        <v>0</v>
      </c>
      <c r="AL45" s="231">
        <f>'3) Receita de Vendas'!AG52</f>
        <v>0</v>
      </c>
      <c r="AM45" s="231">
        <f>'3) Receita de Vendas'!AH52</f>
        <v>0</v>
      </c>
      <c r="AN45" s="231">
        <f>'3) Receita de Vendas'!AI52</f>
        <v>0</v>
      </c>
      <c r="AO45" s="231">
        <f>'3) Receita de Vendas'!AJ52</f>
        <v>0</v>
      </c>
      <c r="AP45" s="231">
        <f>'3) Receita de Vendas'!AK52</f>
        <v>0</v>
      </c>
      <c r="AQ45" s="231">
        <f>'3) Receita de Vendas'!AL52</f>
        <v>0</v>
      </c>
      <c r="AR45" s="231">
        <f>'3) Receita de Vendas'!AM52</f>
        <v>0</v>
      </c>
      <c r="AS45" s="231">
        <f>'3) Receita de Vendas'!AN52</f>
        <v>0</v>
      </c>
      <c r="AT45" s="231">
        <f>'3) Receita de Vendas'!AO52</f>
        <v>0</v>
      </c>
      <c r="AU45" s="231">
        <f>'3) Receita de Vendas'!AP52</f>
        <v>0</v>
      </c>
      <c r="AV45" s="231">
        <f>'3) Receita de Vendas'!AQ52</f>
        <v>0</v>
      </c>
      <c r="AW45" s="231">
        <f>'3) Receita de Vendas'!AR52</f>
        <v>0</v>
      </c>
      <c r="AX45" s="231">
        <f>'3) Receita de Vendas'!AS52</f>
        <v>0</v>
      </c>
      <c r="AY45" s="231">
        <f>'3) Receita de Vendas'!AT52</f>
        <v>0</v>
      </c>
      <c r="AZ45" s="231">
        <f>'3) Receita de Vendas'!AU52</f>
        <v>0</v>
      </c>
      <c r="BA45" s="231">
        <f>'3) Receita de Vendas'!AV52</f>
        <v>0</v>
      </c>
      <c r="BB45" s="231">
        <f>'3) Receita de Vendas'!AW52</f>
        <v>0</v>
      </c>
      <c r="BC45" s="231">
        <f>'3) Receita de Vendas'!AX52</f>
        <v>0</v>
      </c>
      <c r="BD45" s="231">
        <f>'3) Receita de Vendas'!AY52</f>
        <v>0</v>
      </c>
      <c r="BE45" s="231">
        <f>'3) Receita de Vendas'!AZ52</f>
        <v>0</v>
      </c>
      <c r="BF45" s="231">
        <f>'3) Receita de Vendas'!BA52</f>
        <v>0</v>
      </c>
      <c r="BG45" s="231">
        <f>'3) Receita de Vendas'!BB52</f>
        <v>0</v>
      </c>
      <c r="BH45" s="231">
        <f>'3) Receita de Vendas'!BC52</f>
        <v>0</v>
      </c>
      <c r="BI45" s="231">
        <f>'3) Receita de Vendas'!BD52</f>
        <v>0</v>
      </c>
      <c r="BJ45" s="231">
        <f>'3) Receita de Vendas'!BE52</f>
        <v>0</v>
      </c>
      <c r="BK45" s="231">
        <f>'3) Receita de Vendas'!BF52</f>
        <v>0</v>
      </c>
      <c r="BL45" s="231">
        <f>'3) Receita de Vendas'!BG52</f>
        <v>0</v>
      </c>
      <c r="BM45" s="231">
        <f>'3) Receita de Vendas'!BH52</f>
        <v>0</v>
      </c>
      <c r="BN45" s="231">
        <f>'3) Receita de Vendas'!BI52</f>
        <v>0</v>
      </c>
      <c r="BO45" s="232">
        <f>'3) Receita de Vendas'!BJ52</f>
        <v>0</v>
      </c>
    </row>
    <row r="46" spans="1:67">
      <c r="A46" s="229">
        <f>'3) Receita de Vendas'!A53</f>
        <v>0</v>
      </c>
      <c r="B46" s="380">
        <f>'4) Cálculo dos Custos Variáveis'!C186</f>
        <v>0</v>
      </c>
      <c r="C46" s="380">
        <f>'4) Cálculo dos Custos Variáveis'!D186</f>
        <v>0</v>
      </c>
      <c r="D46" s="380">
        <f>'4) Cálculo dos Custos Variáveis'!E186</f>
        <v>0</v>
      </c>
      <c r="E46" s="380">
        <f>'4) Cálculo dos Custos Variáveis'!F186</f>
        <v>0</v>
      </c>
      <c r="F46" s="380">
        <f>'4) Cálculo dos Custos Variáveis'!G186</f>
        <v>0</v>
      </c>
      <c r="G46" s="230"/>
      <c r="H46" s="231">
        <f>'3) Receita de Vendas'!C53</f>
        <v>0</v>
      </c>
      <c r="I46" s="231">
        <f>'3) Receita de Vendas'!D53</f>
        <v>0</v>
      </c>
      <c r="J46" s="231">
        <f>'3) Receita de Vendas'!E53</f>
        <v>0</v>
      </c>
      <c r="K46" s="231">
        <f>'3) Receita de Vendas'!F53</f>
        <v>0</v>
      </c>
      <c r="L46" s="231">
        <f>'3) Receita de Vendas'!G53</f>
        <v>0</v>
      </c>
      <c r="M46" s="231">
        <f>'3) Receita de Vendas'!H53</f>
        <v>0</v>
      </c>
      <c r="N46" s="231">
        <f>'3) Receita de Vendas'!I53</f>
        <v>0</v>
      </c>
      <c r="O46" s="231">
        <f>'3) Receita de Vendas'!J53</f>
        <v>0</v>
      </c>
      <c r="P46" s="231">
        <f>'3) Receita de Vendas'!K53</f>
        <v>0</v>
      </c>
      <c r="Q46" s="231">
        <f>'3) Receita de Vendas'!L53</f>
        <v>0</v>
      </c>
      <c r="R46" s="231">
        <f>'3) Receita de Vendas'!M53</f>
        <v>0</v>
      </c>
      <c r="S46" s="231">
        <f>'3) Receita de Vendas'!N53</f>
        <v>0</v>
      </c>
      <c r="T46" s="231">
        <f>'3) Receita de Vendas'!O53</f>
        <v>0</v>
      </c>
      <c r="U46" s="231">
        <f>'3) Receita de Vendas'!P53</f>
        <v>0</v>
      </c>
      <c r="V46" s="231">
        <f>'3) Receita de Vendas'!Q53</f>
        <v>0</v>
      </c>
      <c r="W46" s="231">
        <f>'3) Receita de Vendas'!R53</f>
        <v>0</v>
      </c>
      <c r="X46" s="231">
        <f>'3) Receita de Vendas'!S53</f>
        <v>0</v>
      </c>
      <c r="Y46" s="231">
        <f>'3) Receita de Vendas'!T53</f>
        <v>0</v>
      </c>
      <c r="Z46" s="231">
        <f>'3) Receita de Vendas'!U53</f>
        <v>0</v>
      </c>
      <c r="AA46" s="231">
        <f>'3) Receita de Vendas'!V53</f>
        <v>0</v>
      </c>
      <c r="AB46" s="231">
        <f>'3) Receita de Vendas'!W53</f>
        <v>0</v>
      </c>
      <c r="AC46" s="231">
        <f>'3) Receita de Vendas'!X53</f>
        <v>0</v>
      </c>
      <c r="AD46" s="231">
        <f>'3) Receita de Vendas'!Y53</f>
        <v>0</v>
      </c>
      <c r="AE46" s="231">
        <f>'3) Receita de Vendas'!Z53</f>
        <v>0</v>
      </c>
      <c r="AF46" s="231">
        <f>'3) Receita de Vendas'!AA53</f>
        <v>0</v>
      </c>
      <c r="AG46" s="231">
        <f>'3) Receita de Vendas'!AB53</f>
        <v>0</v>
      </c>
      <c r="AH46" s="231">
        <f>'3) Receita de Vendas'!AC53</f>
        <v>0</v>
      </c>
      <c r="AI46" s="231">
        <f>'3) Receita de Vendas'!AD53</f>
        <v>0</v>
      </c>
      <c r="AJ46" s="231">
        <f>'3) Receita de Vendas'!AE53</f>
        <v>0</v>
      </c>
      <c r="AK46" s="231">
        <f>'3) Receita de Vendas'!AF53</f>
        <v>0</v>
      </c>
      <c r="AL46" s="231">
        <f>'3) Receita de Vendas'!AG53</f>
        <v>0</v>
      </c>
      <c r="AM46" s="231">
        <f>'3) Receita de Vendas'!AH53</f>
        <v>0</v>
      </c>
      <c r="AN46" s="231">
        <f>'3) Receita de Vendas'!AI53</f>
        <v>0</v>
      </c>
      <c r="AO46" s="231">
        <f>'3) Receita de Vendas'!AJ53</f>
        <v>0</v>
      </c>
      <c r="AP46" s="231">
        <f>'3) Receita de Vendas'!AK53</f>
        <v>0</v>
      </c>
      <c r="AQ46" s="231">
        <f>'3) Receita de Vendas'!AL53</f>
        <v>0</v>
      </c>
      <c r="AR46" s="231">
        <f>'3) Receita de Vendas'!AM53</f>
        <v>0</v>
      </c>
      <c r="AS46" s="231">
        <f>'3) Receita de Vendas'!AN53</f>
        <v>0</v>
      </c>
      <c r="AT46" s="231">
        <f>'3) Receita de Vendas'!AO53</f>
        <v>0</v>
      </c>
      <c r="AU46" s="231">
        <f>'3) Receita de Vendas'!AP53</f>
        <v>0</v>
      </c>
      <c r="AV46" s="231">
        <f>'3) Receita de Vendas'!AQ53</f>
        <v>0</v>
      </c>
      <c r="AW46" s="231">
        <f>'3) Receita de Vendas'!AR53</f>
        <v>0</v>
      </c>
      <c r="AX46" s="231">
        <f>'3) Receita de Vendas'!AS53</f>
        <v>0</v>
      </c>
      <c r="AY46" s="231">
        <f>'3) Receita de Vendas'!AT53</f>
        <v>0</v>
      </c>
      <c r="AZ46" s="231">
        <f>'3) Receita de Vendas'!AU53</f>
        <v>0</v>
      </c>
      <c r="BA46" s="231">
        <f>'3) Receita de Vendas'!AV53</f>
        <v>0</v>
      </c>
      <c r="BB46" s="231">
        <f>'3) Receita de Vendas'!AW53</f>
        <v>0</v>
      </c>
      <c r="BC46" s="231">
        <f>'3) Receita de Vendas'!AX53</f>
        <v>0</v>
      </c>
      <c r="BD46" s="231">
        <f>'3) Receita de Vendas'!AY53</f>
        <v>0</v>
      </c>
      <c r="BE46" s="231">
        <f>'3) Receita de Vendas'!AZ53</f>
        <v>0</v>
      </c>
      <c r="BF46" s="231">
        <f>'3) Receita de Vendas'!BA53</f>
        <v>0</v>
      </c>
      <c r="BG46" s="231">
        <f>'3) Receita de Vendas'!BB53</f>
        <v>0</v>
      </c>
      <c r="BH46" s="231">
        <f>'3) Receita de Vendas'!BC53</f>
        <v>0</v>
      </c>
      <c r="BI46" s="231">
        <f>'3) Receita de Vendas'!BD53</f>
        <v>0</v>
      </c>
      <c r="BJ46" s="231">
        <f>'3) Receita de Vendas'!BE53</f>
        <v>0</v>
      </c>
      <c r="BK46" s="231">
        <f>'3) Receita de Vendas'!BF53</f>
        <v>0</v>
      </c>
      <c r="BL46" s="231">
        <f>'3) Receita de Vendas'!BG53</f>
        <v>0</v>
      </c>
      <c r="BM46" s="231">
        <f>'3) Receita de Vendas'!BH53</f>
        <v>0</v>
      </c>
      <c r="BN46" s="231">
        <f>'3) Receita de Vendas'!BI53</f>
        <v>0</v>
      </c>
      <c r="BO46" s="232">
        <f>'3) Receita de Vendas'!BJ53</f>
        <v>0</v>
      </c>
    </row>
    <row r="47" spans="1:67">
      <c r="A47" s="229">
        <f>'3) Receita de Vendas'!A54</f>
        <v>0</v>
      </c>
      <c r="B47" s="380">
        <f>'4) Cálculo dos Custos Variáveis'!C187</f>
        <v>0</v>
      </c>
      <c r="C47" s="380">
        <f>'4) Cálculo dos Custos Variáveis'!D187</f>
        <v>0</v>
      </c>
      <c r="D47" s="380">
        <f>'4) Cálculo dos Custos Variáveis'!E187</f>
        <v>0</v>
      </c>
      <c r="E47" s="380">
        <f>'4) Cálculo dos Custos Variáveis'!F187</f>
        <v>0</v>
      </c>
      <c r="F47" s="380">
        <f>'4) Cálculo dos Custos Variáveis'!G187</f>
        <v>0</v>
      </c>
      <c r="G47" s="230"/>
      <c r="H47" s="231">
        <f>'3) Receita de Vendas'!C54</f>
        <v>0</v>
      </c>
      <c r="I47" s="231">
        <f>'3) Receita de Vendas'!D54</f>
        <v>0</v>
      </c>
      <c r="J47" s="231">
        <f>'3) Receita de Vendas'!E54</f>
        <v>0</v>
      </c>
      <c r="K47" s="231">
        <f>'3) Receita de Vendas'!F54</f>
        <v>0</v>
      </c>
      <c r="L47" s="231">
        <f>'3) Receita de Vendas'!G54</f>
        <v>0</v>
      </c>
      <c r="M47" s="231">
        <f>'3) Receita de Vendas'!H54</f>
        <v>0</v>
      </c>
      <c r="N47" s="231">
        <f>'3) Receita de Vendas'!I54</f>
        <v>0</v>
      </c>
      <c r="O47" s="231">
        <f>'3) Receita de Vendas'!J54</f>
        <v>0</v>
      </c>
      <c r="P47" s="231">
        <f>'3) Receita de Vendas'!K54</f>
        <v>0</v>
      </c>
      <c r="Q47" s="231">
        <f>'3) Receita de Vendas'!L54</f>
        <v>0</v>
      </c>
      <c r="R47" s="231">
        <f>'3) Receita de Vendas'!M54</f>
        <v>0</v>
      </c>
      <c r="S47" s="231">
        <f>'3) Receita de Vendas'!N54</f>
        <v>0</v>
      </c>
      <c r="T47" s="231">
        <f>'3) Receita de Vendas'!O54</f>
        <v>0</v>
      </c>
      <c r="U47" s="231">
        <f>'3) Receita de Vendas'!P54</f>
        <v>0</v>
      </c>
      <c r="V47" s="231">
        <f>'3) Receita de Vendas'!Q54</f>
        <v>0</v>
      </c>
      <c r="W47" s="231">
        <f>'3) Receita de Vendas'!R54</f>
        <v>0</v>
      </c>
      <c r="X47" s="231">
        <f>'3) Receita de Vendas'!S54</f>
        <v>0</v>
      </c>
      <c r="Y47" s="231">
        <f>'3) Receita de Vendas'!T54</f>
        <v>0</v>
      </c>
      <c r="Z47" s="231">
        <f>'3) Receita de Vendas'!U54</f>
        <v>0</v>
      </c>
      <c r="AA47" s="231">
        <f>'3) Receita de Vendas'!V54</f>
        <v>0</v>
      </c>
      <c r="AB47" s="231">
        <f>'3) Receita de Vendas'!W54</f>
        <v>0</v>
      </c>
      <c r="AC47" s="231">
        <f>'3) Receita de Vendas'!X54</f>
        <v>0</v>
      </c>
      <c r="AD47" s="231">
        <f>'3) Receita de Vendas'!Y54</f>
        <v>0</v>
      </c>
      <c r="AE47" s="231">
        <f>'3) Receita de Vendas'!Z54</f>
        <v>0</v>
      </c>
      <c r="AF47" s="231">
        <f>'3) Receita de Vendas'!AA54</f>
        <v>0</v>
      </c>
      <c r="AG47" s="231">
        <f>'3) Receita de Vendas'!AB54</f>
        <v>0</v>
      </c>
      <c r="AH47" s="231">
        <f>'3) Receita de Vendas'!AC54</f>
        <v>0</v>
      </c>
      <c r="AI47" s="231">
        <f>'3) Receita de Vendas'!AD54</f>
        <v>0</v>
      </c>
      <c r="AJ47" s="231">
        <f>'3) Receita de Vendas'!AE54</f>
        <v>0</v>
      </c>
      <c r="AK47" s="231">
        <f>'3) Receita de Vendas'!AF54</f>
        <v>0</v>
      </c>
      <c r="AL47" s="231">
        <f>'3) Receita de Vendas'!AG54</f>
        <v>0</v>
      </c>
      <c r="AM47" s="231">
        <f>'3) Receita de Vendas'!AH54</f>
        <v>0</v>
      </c>
      <c r="AN47" s="231">
        <f>'3) Receita de Vendas'!AI54</f>
        <v>0</v>
      </c>
      <c r="AO47" s="231">
        <f>'3) Receita de Vendas'!AJ54</f>
        <v>0</v>
      </c>
      <c r="AP47" s="231">
        <f>'3) Receita de Vendas'!AK54</f>
        <v>0</v>
      </c>
      <c r="AQ47" s="231">
        <f>'3) Receita de Vendas'!AL54</f>
        <v>0</v>
      </c>
      <c r="AR47" s="231">
        <f>'3) Receita de Vendas'!AM54</f>
        <v>0</v>
      </c>
      <c r="AS47" s="231">
        <f>'3) Receita de Vendas'!AN54</f>
        <v>0</v>
      </c>
      <c r="AT47" s="231">
        <f>'3) Receita de Vendas'!AO54</f>
        <v>0</v>
      </c>
      <c r="AU47" s="231">
        <f>'3) Receita de Vendas'!AP54</f>
        <v>0</v>
      </c>
      <c r="AV47" s="231">
        <f>'3) Receita de Vendas'!AQ54</f>
        <v>0</v>
      </c>
      <c r="AW47" s="231">
        <f>'3) Receita de Vendas'!AR54</f>
        <v>0</v>
      </c>
      <c r="AX47" s="231">
        <f>'3) Receita de Vendas'!AS54</f>
        <v>0</v>
      </c>
      <c r="AY47" s="231">
        <f>'3) Receita de Vendas'!AT54</f>
        <v>0</v>
      </c>
      <c r="AZ47" s="231">
        <f>'3) Receita de Vendas'!AU54</f>
        <v>0</v>
      </c>
      <c r="BA47" s="231">
        <f>'3) Receita de Vendas'!AV54</f>
        <v>0</v>
      </c>
      <c r="BB47" s="231">
        <f>'3) Receita de Vendas'!AW54</f>
        <v>0</v>
      </c>
      <c r="BC47" s="231">
        <f>'3) Receita de Vendas'!AX54</f>
        <v>0</v>
      </c>
      <c r="BD47" s="231">
        <f>'3) Receita de Vendas'!AY54</f>
        <v>0</v>
      </c>
      <c r="BE47" s="231">
        <f>'3) Receita de Vendas'!AZ54</f>
        <v>0</v>
      </c>
      <c r="BF47" s="231">
        <f>'3) Receita de Vendas'!BA54</f>
        <v>0</v>
      </c>
      <c r="BG47" s="231">
        <f>'3) Receita de Vendas'!BB54</f>
        <v>0</v>
      </c>
      <c r="BH47" s="231">
        <f>'3) Receita de Vendas'!BC54</f>
        <v>0</v>
      </c>
      <c r="BI47" s="231">
        <f>'3) Receita de Vendas'!BD54</f>
        <v>0</v>
      </c>
      <c r="BJ47" s="231">
        <f>'3) Receita de Vendas'!BE54</f>
        <v>0</v>
      </c>
      <c r="BK47" s="231">
        <f>'3) Receita de Vendas'!BF54</f>
        <v>0</v>
      </c>
      <c r="BL47" s="231">
        <f>'3) Receita de Vendas'!BG54</f>
        <v>0</v>
      </c>
      <c r="BM47" s="231">
        <f>'3) Receita de Vendas'!BH54</f>
        <v>0</v>
      </c>
      <c r="BN47" s="231">
        <f>'3) Receita de Vendas'!BI54</f>
        <v>0</v>
      </c>
      <c r="BO47" s="232">
        <f>'3) Receita de Vendas'!BJ54</f>
        <v>0</v>
      </c>
    </row>
    <row r="48" spans="1:67">
      <c r="A48" s="229">
        <f>'3) Receita de Vendas'!A55</f>
        <v>0</v>
      </c>
      <c r="B48" s="380">
        <f>'4) Cálculo dos Custos Variáveis'!C188</f>
        <v>0</v>
      </c>
      <c r="C48" s="380">
        <f>'4) Cálculo dos Custos Variáveis'!D188</f>
        <v>0</v>
      </c>
      <c r="D48" s="380">
        <f>'4) Cálculo dos Custos Variáveis'!E188</f>
        <v>0</v>
      </c>
      <c r="E48" s="380">
        <f>'4) Cálculo dos Custos Variáveis'!F188</f>
        <v>0</v>
      </c>
      <c r="F48" s="380">
        <f>'4) Cálculo dos Custos Variáveis'!G188</f>
        <v>0</v>
      </c>
      <c r="G48" s="230"/>
      <c r="H48" s="231">
        <f>'3) Receita de Vendas'!C55</f>
        <v>0</v>
      </c>
      <c r="I48" s="231">
        <f>'3) Receita de Vendas'!D55</f>
        <v>0</v>
      </c>
      <c r="J48" s="231">
        <f>'3) Receita de Vendas'!E55</f>
        <v>0</v>
      </c>
      <c r="K48" s="231">
        <f>'3) Receita de Vendas'!F55</f>
        <v>0</v>
      </c>
      <c r="L48" s="231">
        <f>'3) Receita de Vendas'!G55</f>
        <v>0</v>
      </c>
      <c r="M48" s="231">
        <f>'3) Receita de Vendas'!H55</f>
        <v>0</v>
      </c>
      <c r="N48" s="231">
        <f>'3) Receita de Vendas'!I55</f>
        <v>0</v>
      </c>
      <c r="O48" s="231">
        <f>'3) Receita de Vendas'!J55</f>
        <v>0</v>
      </c>
      <c r="P48" s="231">
        <f>'3) Receita de Vendas'!K55</f>
        <v>0</v>
      </c>
      <c r="Q48" s="231">
        <f>'3) Receita de Vendas'!L55</f>
        <v>0</v>
      </c>
      <c r="R48" s="231">
        <f>'3) Receita de Vendas'!M55</f>
        <v>0</v>
      </c>
      <c r="S48" s="231">
        <f>'3) Receita de Vendas'!N55</f>
        <v>0</v>
      </c>
      <c r="T48" s="231">
        <f>'3) Receita de Vendas'!O55</f>
        <v>0</v>
      </c>
      <c r="U48" s="231">
        <f>'3) Receita de Vendas'!P55</f>
        <v>0</v>
      </c>
      <c r="V48" s="231">
        <f>'3) Receita de Vendas'!Q55</f>
        <v>0</v>
      </c>
      <c r="W48" s="231">
        <f>'3) Receita de Vendas'!R55</f>
        <v>0</v>
      </c>
      <c r="X48" s="231">
        <f>'3) Receita de Vendas'!S55</f>
        <v>0</v>
      </c>
      <c r="Y48" s="231">
        <f>'3) Receita de Vendas'!T55</f>
        <v>0</v>
      </c>
      <c r="Z48" s="231">
        <f>'3) Receita de Vendas'!U55</f>
        <v>0</v>
      </c>
      <c r="AA48" s="231">
        <f>'3) Receita de Vendas'!V55</f>
        <v>0</v>
      </c>
      <c r="AB48" s="231">
        <f>'3) Receita de Vendas'!W55</f>
        <v>0</v>
      </c>
      <c r="AC48" s="231">
        <f>'3) Receita de Vendas'!X55</f>
        <v>0</v>
      </c>
      <c r="AD48" s="231">
        <f>'3) Receita de Vendas'!Y55</f>
        <v>0</v>
      </c>
      <c r="AE48" s="231">
        <f>'3) Receita de Vendas'!Z55</f>
        <v>0</v>
      </c>
      <c r="AF48" s="231">
        <f>'3) Receita de Vendas'!AA55</f>
        <v>0</v>
      </c>
      <c r="AG48" s="231">
        <f>'3) Receita de Vendas'!AB55</f>
        <v>0</v>
      </c>
      <c r="AH48" s="231">
        <f>'3) Receita de Vendas'!AC55</f>
        <v>0</v>
      </c>
      <c r="AI48" s="231">
        <f>'3) Receita de Vendas'!AD55</f>
        <v>0</v>
      </c>
      <c r="AJ48" s="231">
        <f>'3) Receita de Vendas'!AE55</f>
        <v>0</v>
      </c>
      <c r="AK48" s="231">
        <f>'3) Receita de Vendas'!AF55</f>
        <v>0</v>
      </c>
      <c r="AL48" s="231">
        <f>'3) Receita de Vendas'!AG55</f>
        <v>0</v>
      </c>
      <c r="AM48" s="231">
        <f>'3) Receita de Vendas'!AH55</f>
        <v>0</v>
      </c>
      <c r="AN48" s="231">
        <f>'3) Receita de Vendas'!AI55</f>
        <v>0</v>
      </c>
      <c r="AO48" s="231">
        <f>'3) Receita de Vendas'!AJ55</f>
        <v>0</v>
      </c>
      <c r="AP48" s="231">
        <f>'3) Receita de Vendas'!AK55</f>
        <v>0</v>
      </c>
      <c r="AQ48" s="231">
        <f>'3) Receita de Vendas'!AL55</f>
        <v>0</v>
      </c>
      <c r="AR48" s="231">
        <f>'3) Receita de Vendas'!AM55</f>
        <v>0</v>
      </c>
      <c r="AS48" s="231">
        <f>'3) Receita de Vendas'!AN55</f>
        <v>0</v>
      </c>
      <c r="AT48" s="231">
        <f>'3) Receita de Vendas'!AO55</f>
        <v>0</v>
      </c>
      <c r="AU48" s="231">
        <f>'3) Receita de Vendas'!AP55</f>
        <v>0</v>
      </c>
      <c r="AV48" s="231">
        <f>'3) Receita de Vendas'!AQ55</f>
        <v>0</v>
      </c>
      <c r="AW48" s="231">
        <f>'3) Receita de Vendas'!AR55</f>
        <v>0</v>
      </c>
      <c r="AX48" s="231">
        <f>'3) Receita de Vendas'!AS55</f>
        <v>0</v>
      </c>
      <c r="AY48" s="231">
        <f>'3) Receita de Vendas'!AT55</f>
        <v>0</v>
      </c>
      <c r="AZ48" s="231">
        <f>'3) Receita de Vendas'!AU55</f>
        <v>0</v>
      </c>
      <c r="BA48" s="231">
        <f>'3) Receita de Vendas'!AV55</f>
        <v>0</v>
      </c>
      <c r="BB48" s="231">
        <f>'3) Receita de Vendas'!AW55</f>
        <v>0</v>
      </c>
      <c r="BC48" s="231">
        <f>'3) Receita de Vendas'!AX55</f>
        <v>0</v>
      </c>
      <c r="BD48" s="231">
        <f>'3) Receita de Vendas'!AY55</f>
        <v>0</v>
      </c>
      <c r="BE48" s="231">
        <f>'3) Receita de Vendas'!AZ55</f>
        <v>0</v>
      </c>
      <c r="BF48" s="231">
        <f>'3) Receita de Vendas'!BA55</f>
        <v>0</v>
      </c>
      <c r="BG48" s="231">
        <f>'3) Receita de Vendas'!BB55</f>
        <v>0</v>
      </c>
      <c r="BH48" s="231">
        <f>'3) Receita de Vendas'!BC55</f>
        <v>0</v>
      </c>
      <c r="BI48" s="231">
        <f>'3) Receita de Vendas'!BD55</f>
        <v>0</v>
      </c>
      <c r="BJ48" s="231">
        <f>'3) Receita de Vendas'!BE55</f>
        <v>0</v>
      </c>
      <c r="BK48" s="231">
        <f>'3) Receita de Vendas'!BF55</f>
        <v>0</v>
      </c>
      <c r="BL48" s="231">
        <f>'3) Receita de Vendas'!BG55</f>
        <v>0</v>
      </c>
      <c r="BM48" s="231">
        <f>'3) Receita de Vendas'!BH55</f>
        <v>0</v>
      </c>
      <c r="BN48" s="231">
        <f>'3) Receita de Vendas'!BI55</f>
        <v>0</v>
      </c>
      <c r="BO48" s="232">
        <f>'3) Receita de Vendas'!BJ55</f>
        <v>0</v>
      </c>
    </row>
    <row r="49" spans="1:67">
      <c r="A49" s="229">
        <f>'3) Receita de Vendas'!A56</f>
        <v>0</v>
      </c>
      <c r="B49" s="380">
        <f>'4) Cálculo dos Custos Variáveis'!C189</f>
        <v>0</v>
      </c>
      <c r="C49" s="380">
        <f>'4) Cálculo dos Custos Variáveis'!D189</f>
        <v>0</v>
      </c>
      <c r="D49" s="380">
        <f>'4) Cálculo dos Custos Variáveis'!E189</f>
        <v>0</v>
      </c>
      <c r="E49" s="380">
        <f>'4) Cálculo dos Custos Variáveis'!F189</f>
        <v>0</v>
      </c>
      <c r="F49" s="380">
        <f>'4) Cálculo dos Custos Variáveis'!G189</f>
        <v>0</v>
      </c>
      <c r="G49" s="230"/>
      <c r="H49" s="231">
        <f>'3) Receita de Vendas'!C56</f>
        <v>0</v>
      </c>
      <c r="I49" s="231">
        <f>'3) Receita de Vendas'!D56</f>
        <v>0</v>
      </c>
      <c r="J49" s="231">
        <f>'3) Receita de Vendas'!E56</f>
        <v>0</v>
      </c>
      <c r="K49" s="231">
        <f>'3) Receita de Vendas'!F56</f>
        <v>0</v>
      </c>
      <c r="L49" s="231">
        <f>'3) Receita de Vendas'!G56</f>
        <v>0</v>
      </c>
      <c r="M49" s="231">
        <f>'3) Receita de Vendas'!H56</f>
        <v>0</v>
      </c>
      <c r="N49" s="231">
        <f>'3) Receita de Vendas'!I56</f>
        <v>0</v>
      </c>
      <c r="O49" s="231">
        <f>'3) Receita de Vendas'!J56</f>
        <v>0</v>
      </c>
      <c r="P49" s="231">
        <f>'3) Receita de Vendas'!K56</f>
        <v>0</v>
      </c>
      <c r="Q49" s="231">
        <f>'3) Receita de Vendas'!L56</f>
        <v>0</v>
      </c>
      <c r="R49" s="231">
        <f>'3) Receita de Vendas'!M56</f>
        <v>0</v>
      </c>
      <c r="S49" s="231">
        <f>'3) Receita de Vendas'!N56</f>
        <v>0</v>
      </c>
      <c r="T49" s="231">
        <f>'3) Receita de Vendas'!O56</f>
        <v>0</v>
      </c>
      <c r="U49" s="231">
        <f>'3) Receita de Vendas'!P56</f>
        <v>0</v>
      </c>
      <c r="V49" s="231">
        <f>'3) Receita de Vendas'!Q56</f>
        <v>0</v>
      </c>
      <c r="W49" s="231">
        <f>'3) Receita de Vendas'!R56</f>
        <v>0</v>
      </c>
      <c r="X49" s="231">
        <f>'3) Receita de Vendas'!S56</f>
        <v>0</v>
      </c>
      <c r="Y49" s="231">
        <f>'3) Receita de Vendas'!T56</f>
        <v>0</v>
      </c>
      <c r="Z49" s="231">
        <f>'3) Receita de Vendas'!U56</f>
        <v>0</v>
      </c>
      <c r="AA49" s="231">
        <f>'3) Receita de Vendas'!V56</f>
        <v>0</v>
      </c>
      <c r="AB49" s="231">
        <f>'3) Receita de Vendas'!W56</f>
        <v>0</v>
      </c>
      <c r="AC49" s="231">
        <f>'3) Receita de Vendas'!X56</f>
        <v>0</v>
      </c>
      <c r="AD49" s="231">
        <f>'3) Receita de Vendas'!Y56</f>
        <v>0</v>
      </c>
      <c r="AE49" s="231">
        <f>'3) Receita de Vendas'!Z56</f>
        <v>0</v>
      </c>
      <c r="AF49" s="231">
        <f>'3) Receita de Vendas'!AA56</f>
        <v>0</v>
      </c>
      <c r="AG49" s="231">
        <f>'3) Receita de Vendas'!AB56</f>
        <v>0</v>
      </c>
      <c r="AH49" s="231">
        <f>'3) Receita de Vendas'!AC56</f>
        <v>0</v>
      </c>
      <c r="AI49" s="231">
        <f>'3) Receita de Vendas'!AD56</f>
        <v>0</v>
      </c>
      <c r="AJ49" s="231">
        <f>'3) Receita de Vendas'!AE56</f>
        <v>0</v>
      </c>
      <c r="AK49" s="231">
        <f>'3) Receita de Vendas'!AF56</f>
        <v>0</v>
      </c>
      <c r="AL49" s="231">
        <f>'3) Receita de Vendas'!AG56</f>
        <v>0</v>
      </c>
      <c r="AM49" s="231">
        <f>'3) Receita de Vendas'!AH56</f>
        <v>0</v>
      </c>
      <c r="AN49" s="231">
        <f>'3) Receita de Vendas'!AI56</f>
        <v>0</v>
      </c>
      <c r="AO49" s="231">
        <f>'3) Receita de Vendas'!AJ56</f>
        <v>0</v>
      </c>
      <c r="AP49" s="231">
        <f>'3) Receita de Vendas'!AK56</f>
        <v>0</v>
      </c>
      <c r="AQ49" s="231">
        <f>'3) Receita de Vendas'!AL56</f>
        <v>0</v>
      </c>
      <c r="AR49" s="231">
        <f>'3) Receita de Vendas'!AM56</f>
        <v>0</v>
      </c>
      <c r="AS49" s="231">
        <f>'3) Receita de Vendas'!AN56</f>
        <v>0</v>
      </c>
      <c r="AT49" s="231">
        <f>'3) Receita de Vendas'!AO56</f>
        <v>0</v>
      </c>
      <c r="AU49" s="231">
        <f>'3) Receita de Vendas'!AP56</f>
        <v>0</v>
      </c>
      <c r="AV49" s="231">
        <f>'3) Receita de Vendas'!AQ56</f>
        <v>0</v>
      </c>
      <c r="AW49" s="231">
        <f>'3) Receita de Vendas'!AR56</f>
        <v>0</v>
      </c>
      <c r="AX49" s="231">
        <f>'3) Receita de Vendas'!AS56</f>
        <v>0</v>
      </c>
      <c r="AY49" s="231">
        <f>'3) Receita de Vendas'!AT56</f>
        <v>0</v>
      </c>
      <c r="AZ49" s="231">
        <f>'3) Receita de Vendas'!AU56</f>
        <v>0</v>
      </c>
      <c r="BA49" s="231">
        <f>'3) Receita de Vendas'!AV56</f>
        <v>0</v>
      </c>
      <c r="BB49" s="231">
        <f>'3) Receita de Vendas'!AW56</f>
        <v>0</v>
      </c>
      <c r="BC49" s="231">
        <f>'3) Receita de Vendas'!AX56</f>
        <v>0</v>
      </c>
      <c r="BD49" s="231">
        <f>'3) Receita de Vendas'!AY56</f>
        <v>0</v>
      </c>
      <c r="BE49" s="231">
        <f>'3) Receita de Vendas'!AZ56</f>
        <v>0</v>
      </c>
      <c r="BF49" s="231">
        <f>'3) Receita de Vendas'!BA56</f>
        <v>0</v>
      </c>
      <c r="BG49" s="231">
        <f>'3) Receita de Vendas'!BB56</f>
        <v>0</v>
      </c>
      <c r="BH49" s="231">
        <f>'3) Receita de Vendas'!BC56</f>
        <v>0</v>
      </c>
      <c r="BI49" s="231">
        <f>'3) Receita de Vendas'!BD56</f>
        <v>0</v>
      </c>
      <c r="BJ49" s="231">
        <f>'3) Receita de Vendas'!BE56</f>
        <v>0</v>
      </c>
      <c r="BK49" s="231">
        <f>'3) Receita de Vendas'!BF56</f>
        <v>0</v>
      </c>
      <c r="BL49" s="231">
        <f>'3) Receita de Vendas'!BG56</f>
        <v>0</v>
      </c>
      <c r="BM49" s="231">
        <f>'3) Receita de Vendas'!BH56</f>
        <v>0</v>
      </c>
      <c r="BN49" s="231">
        <f>'3) Receita de Vendas'!BI56</f>
        <v>0</v>
      </c>
      <c r="BO49" s="232">
        <f>'3) Receita de Vendas'!BJ56</f>
        <v>0</v>
      </c>
    </row>
    <row r="50" spans="1:67">
      <c r="A50" s="229">
        <f>'3) Receita de Vendas'!A57</f>
        <v>0</v>
      </c>
      <c r="B50" s="380">
        <f>'4) Cálculo dos Custos Variáveis'!C190</f>
        <v>0</v>
      </c>
      <c r="C50" s="380">
        <f>'4) Cálculo dos Custos Variáveis'!D190</f>
        <v>0</v>
      </c>
      <c r="D50" s="380">
        <f>'4) Cálculo dos Custos Variáveis'!E190</f>
        <v>0</v>
      </c>
      <c r="E50" s="380">
        <f>'4) Cálculo dos Custos Variáveis'!F190</f>
        <v>0</v>
      </c>
      <c r="F50" s="380">
        <f>'4) Cálculo dos Custos Variáveis'!G190</f>
        <v>0</v>
      </c>
      <c r="G50" s="230"/>
      <c r="H50" s="231">
        <f>'3) Receita de Vendas'!C57</f>
        <v>0</v>
      </c>
      <c r="I50" s="231">
        <f>'3) Receita de Vendas'!D57</f>
        <v>0</v>
      </c>
      <c r="J50" s="231">
        <f>'3) Receita de Vendas'!E57</f>
        <v>0</v>
      </c>
      <c r="K50" s="231">
        <f>'3) Receita de Vendas'!F57</f>
        <v>0</v>
      </c>
      <c r="L50" s="231">
        <f>'3) Receita de Vendas'!G57</f>
        <v>0</v>
      </c>
      <c r="M50" s="231">
        <f>'3) Receita de Vendas'!H57</f>
        <v>0</v>
      </c>
      <c r="N50" s="231">
        <f>'3) Receita de Vendas'!I57</f>
        <v>0</v>
      </c>
      <c r="O50" s="231">
        <f>'3) Receita de Vendas'!J57</f>
        <v>0</v>
      </c>
      <c r="P50" s="231">
        <f>'3) Receita de Vendas'!K57</f>
        <v>0</v>
      </c>
      <c r="Q50" s="231">
        <f>'3) Receita de Vendas'!L57</f>
        <v>0</v>
      </c>
      <c r="R50" s="231">
        <f>'3) Receita de Vendas'!M57</f>
        <v>0</v>
      </c>
      <c r="S50" s="231">
        <f>'3) Receita de Vendas'!N57</f>
        <v>0</v>
      </c>
      <c r="T50" s="231">
        <f>'3) Receita de Vendas'!O57</f>
        <v>0</v>
      </c>
      <c r="U50" s="231">
        <f>'3) Receita de Vendas'!P57</f>
        <v>0</v>
      </c>
      <c r="V50" s="231">
        <f>'3) Receita de Vendas'!Q57</f>
        <v>0</v>
      </c>
      <c r="W50" s="231">
        <f>'3) Receita de Vendas'!R57</f>
        <v>0</v>
      </c>
      <c r="X50" s="231">
        <f>'3) Receita de Vendas'!S57</f>
        <v>0</v>
      </c>
      <c r="Y50" s="231">
        <f>'3) Receita de Vendas'!T57</f>
        <v>0</v>
      </c>
      <c r="Z50" s="231">
        <f>'3) Receita de Vendas'!U57</f>
        <v>0</v>
      </c>
      <c r="AA50" s="231">
        <f>'3) Receita de Vendas'!V57</f>
        <v>0</v>
      </c>
      <c r="AB50" s="231">
        <f>'3) Receita de Vendas'!W57</f>
        <v>0</v>
      </c>
      <c r="AC50" s="231">
        <f>'3) Receita de Vendas'!X57</f>
        <v>0</v>
      </c>
      <c r="AD50" s="231">
        <f>'3) Receita de Vendas'!Y57</f>
        <v>0</v>
      </c>
      <c r="AE50" s="231">
        <f>'3) Receita de Vendas'!Z57</f>
        <v>0</v>
      </c>
      <c r="AF50" s="231">
        <f>'3) Receita de Vendas'!AA57</f>
        <v>0</v>
      </c>
      <c r="AG50" s="231">
        <f>'3) Receita de Vendas'!AB57</f>
        <v>0</v>
      </c>
      <c r="AH50" s="231">
        <f>'3) Receita de Vendas'!AC57</f>
        <v>0</v>
      </c>
      <c r="AI50" s="231">
        <f>'3) Receita de Vendas'!AD57</f>
        <v>0</v>
      </c>
      <c r="AJ50" s="231">
        <f>'3) Receita de Vendas'!AE57</f>
        <v>0</v>
      </c>
      <c r="AK50" s="231">
        <f>'3) Receita de Vendas'!AF57</f>
        <v>0</v>
      </c>
      <c r="AL50" s="231">
        <f>'3) Receita de Vendas'!AG57</f>
        <v>0</v>
      </c>
      <c r="AM50" s="231">
        <f>'3) Receita de Vendas'!AH57</f>
        <v>0</v>
      </c>
      <c r="AN50" s="231">
        <f>'3) Receita de Vendas'!AI57</f>
        <v>0</v>
      </c>
      <c r="AO50" s="231">
        <f>'3) Receita de Vendas'!AJ57</f>
        <v>0</v>
      </c>
      <c r="AP50" s="231">
        <f>'3) Receita de Vendas'!AK57</f>
        <v>0</v>
      </c>
      <c r="AQ50" s="231">
        <f>'3) Receita de Vendas'!AL57</f>
        <v>0</v>
      </c>
      <c r="AR50" s="231">
        <f>'3) Receita de Vendas'!AM57</f>
        <v>0</v>
      </c>
      <c r="AS50" s="231">
        <f>'3) Receita de Vendas'!AN57</f>
        <v>0</v>
      </c>
      <c r="AT50" s="231">
        <f>'3) Receita de Vendas'!AO57</f>
        <v>0</v>
      </c>
      <c r="AU50" s="231">
        <f>'3) Receita de Vendas'!AP57</f>
        <v>0</v>
      </c>
      <c r="AV50" s="231">
        <f>'3) Receita de Vendas'!AQ57</f>
        <v>0</v>
      </c>
      <c r="AW50" s="231">
        <f>'3) Receita de Vendas'!AR57</f>
        <v>0</v>
      </c>
      <c r="AX50" s="231">
        <f>'3) Receita de Vendas'!AS57</f>
        <v>0</v>
      </c>
      <c r="AY50" s="231">
        <f>'3) Receita de Vendas'!AT57</f>
        <v>0</v>
      </c>
      <c r="AZ50" s="231">
        <f>'3) Receita de Vendas'!AU57</f>
        <v>0</v>
      </c>
      <c r="BA50" s="231">
        <f>'3) Receita de Vendas'!AV57</f>
        <v>0</v>
      </c>
      <c r="BB50" s="231">
        <f>'3) Receita de Vendas'!AW57</f>
        <v>0</v>
      </c>
      <c r="BC50" s="231">
        <f>'3) Receita de Vendas'!AX57</f>
        <v>0</v>
      </c>
      <c r="BD50" s="231">
        <f>'3) Receita de Vendas'!AY57</f>
        <v>0</v>
      </c>
      <c r="BE50" s="231">
        <f>'3) Receita de Vendas'!AZ57</f>
        <v>0</v>
      </c>
      <c r="BF50" s="231">
        <f>'3) Receita de Vendas'!BA57</f>
        <v>0</v>
      </c>
      <c r="BG50" s="231">
        <f>'3) Receita de Vendas'!BB57</f>
        <v>0</v>
      </c>
      <c r="BH50" s="231">
        <f>'3) Receita de Vendas'!BC57</f>
        <v>0</v>
      </c>
      <c r="BI50" s="231">
        <f>'3) Receita de Vendas'!BD57</f>
        <v>0</v>
      </c>
      <c r="BJ50" s="231">
        <f>'3) Receita de Vendas'!BE57</f>
        <v>0</v>
      </c>
      <c r="BK50" s="231">
        <f>'3) Receita de Vendas'!BF57</f>
        <v>0</v>
      </c>
      <c r="BL50" s="231">
        <f>'3) Receita de Vendas'!BG57</f>
        <v>0</v>
      </c>
      <c r="BM50" s="231">
        <f>'3) Receita de Vendas'!BH57</f>
        <v>0</v>
      </c>
      <c r="BN50" s="231">
        <f>'3) Receita de Vendas'!BI57</f>
        <v>0</v>
      </c>
      <c r="BO50" s="232">
        <f>'3) Receita de Vendas'!BJ57</f>
        <v>0</v>
      </c>
    </row>
    <row r="51" spans="1:67">
      <c r="A51" s="229">
        <f>'3) Receita de Vendas'!A58</f>
        <v>0</v>
      </c>
      <c r="B51" s="380">
        <f>'4) Cálculo dos Custos Variáveis'!C191</f>
        <v>0</v>
      </c>
      <c r="C51" s="380">
        <f>'4) Cálculo dos Custos Variáveis'!D191</f>
        <v>0</v>
      </c>
      <c r="D51" s="380">
        <f>'4) Cálculo dos Custos Variáveis'!E191</f>
        <v>0</v>
      </c>
      <c r="E51" s="380">
        <f>'4) Cálculo dos Custos Variáveis'!F191</f>
        <v>0</v>
      </c>
      <c r="F51" s="380">
        <f>'4) Cálculo dos Custos Variáveis'!G191</f>
        <v>0</v>
      </c>
      <c r="G51" s="230"/>
      <c r="H51" s="231">
        <f>'3) Receita de Vendas'!C58</f>
        <v>0</v>
      </c>
      <c r="I51" s="231">
        <f>'3) Receita de Vendas'!D58</f>
        <v>0</v>
      </c>
      <c r="J51" s="231">
        <f>'3) Receita de Vendas'!E58</f>
        <v>0</v>
      </c>
      <c r="K51" s="231">
        <f>'3) Receita de Vendas'!F58</f>
        <v>0</v>
      </c>
      <c r="L51" s="231">
        <f>'3) Receita de Vendas'!G58</f>
        <v>0</v>
      </c>
      <c r="M51" s="231">
        <f>'3) Receita de Vendas'!H58</f>
        <v>0</v>
      </c>
      <c r="N51" s="231">
        <f>'3) Receita de Vendas'!I58</f>
        <v>0</v>
      </c>
      <c r="O51" s="231">
        <f>'3) Receita de Vendas'!J58</f>
        <v>0</v>
      </c>
      <c r="P51" s="231">
        <f>'3) Receita de Vendas'!K58</f>
        <v>0</v>
      </c>
      <c r="Q51" s="231">
        <f>'3) Receita de Vendas'!L58</f>
        <v>0</v>
      </c>
      <c r="R51" s="231">
        <f>'3) Receita de Vendas'!M58</f>
        <v>0</v>
      </c>
      <c r="S51" s="231">
        <f>'3) Receita de Vendas'!N58</f>
        <v>0</v>
      </c>
      <c r="T51" s="231">
        <f>'3) Receita de Vendas'!O58</f>
        <v>0</v>
      </c>
      <c r="U51" s="231">
        <f>'3) Receita de Vendas'!P58</f>
        <v>0</v>
      </c>
      <c r="V51" s="231">
        <f>'3) Receita de Vendas'!Q58</f>
        <v>0</v>
      </c>
      <c r="W51" s="231">
        <f>'3) Receita de Vendas'!R58</f>
        <v>0</v>
      </c>
      <c r="X51" s="231">
        <f>'3) Receita de Vendas'!S58</f>
        <v>0</v>
      </c>
      <c r="Y51" s="231">
        <f>'3) Receita de Vendas'!T58</f>
        <v>0</v>
      </c>
      <c r="Z51" s="231">
        <f>'3) Receita de Vendas'!U58</f>
        <v>0</v>
      </c>
      <c r="AA51" s="231">
        <f>'3) Receita de Vendas'!V58</f>
        <v>0</v>
      </c>
      <c r="AB51" s="231">
        <f>'3) Receita de Vendas'!W58</f>
        <v>0</v>
      </c>
      <c r="AC51" s="231">
        <f>'3) Receita de Vendas'!X58</f>
        <v>0</v>
      </c>
      <c r="AD51" s="231">
        <f>'3) Receita de Vendas'!Y58</f>
        <v>0</v>
      </c>
      <c r="AE51" s="231">
        <f>'3) Receita de Vendas'!Z58</f>
        <v>0</v>
      </c>
      <c r="AF51" s="231">
        <f>'3) Receita de Vendas'!AA58</f>
        <v>0</v>
      </c>
      <c r="AG51" s="231">
        <f>'3) Receita de Vendas'!AB58</f>
        <v>0</v>
      </c>
      <c r="AH51" s="231">
        <f>'3) Receita de Vendas'!AC58</f>
        <v>0</v>
      </c>
      <c r="AI51" s="231">
        <f>'3) Receita de Vendas'!AD58</f>
        <v>0</v>
      </c>
      <c r="AJ51" s="231">
        <f>'3) Receita de Vendas'!AE58</f>
        <v>0</v>
      </c>
      <c r="AK51" s="231">
        <f>'3) Receita de Vendas'!AF58</f>
        <v>0</v>
      </c>
      <c r="AL51" s="231">
        <f>'3) Receita de Vendas'!AG58</f>
        <v>0</v>
      </c>
      <c r="AM51" s="231">
        <f>'3) Receita de Vendas'!AH58</f>
        <v>0</v>
      </c>
      <c r="AN51" s="231">
        <f>'3) Receita de Vendas'!AI58</f>
        <v>0</v>
      </c>
      <c r="AO51" s="231">
        <f>'3) Receita de Vendas'!AJ58</f>
        <v>0</v>
      </c>
      <c r="AP51" s="231">
        <f>'3) Receita de Vendas'!AK58</f>
        <v>0</v>
      </c>
      <c r="AQ51" s="231">
        <f>'3) Receita de Vendas'!AL58</f>
        <v>0</v>
      </c>
      <c r="AR51" s="231">
        <f>'3) Receita de Vendas'!AM58</f>
        <v>0</v>
      </c>
      <c r="AS51" s="231">
        <f>'3) Receita de Vendas'!AN58</f>
        <v>0</v>
      </c>
      <c r="AT51" s="231">
        <f>'3) Receita de Vendas'!AO58</f>
        <v>0</v>
      </c>
      <c r="AU51" s="231">
        <f>'3) Receita de Vendas'!AP58</f>
        <v>0</v>
      </c>
      <c r="AV51" s="231">
        <f>'3) Receita de Vendas'!AQ58</f>
        <v>0</v>
      </c>
      <c r="AW51" s="231">
        <f>'3) Receita de Vendas'!AR58</f>
        <v>0</v>
      </c>
      <c r="AX51" s="231">
        <f>'3) Receita de Vendas'!AS58</f>
        <v>0</v>
      </c>
      <c r="AY51" s="231">
        <f>'3) Receita de Vendas'!AT58</f>
        <v>0</v>
      </c>
      <c r="AZ51" s="231">
        <f>'3) Receita de Vendas'!AU58</f>
        <v>0</v>
      </c>
      <c r="BA51" s="231">
        <f>'3) Receita de Vendas'!AV58</f>
        <v>0</v>
      </c>
      <c r="BB51" s="231">
        <f>'3) Receita de Vendas'!AW58</f>
        <v>0</v>
      </c>
      <c r="BC51" s="231">
        <f>'3) Receita de Vendas'!AX58</f>
        <v>0</v>
      </c>
      <c r="BD51" s="231">
        <f>'3) Receita de Vendas'!AY58</f>
        <v>0</v>
      </c>
      <c r="BE51" s="231">
        <f>'3) Receita de Vendas'!AZ58</f>
        <v>0</v>
      </c>
      <c r="BF51" s="231">
        <f>'3) Receita de Vendas'!BA58</f>
        <v>0</v>
      </c>
      <c r="BG51" s="231">
        <f>'3) Receita de Vendas'!BB58</f>
        <v>0</v>
      </c>
      <c r="BH51" s="231">
        <f>'3) Receita de Vendas'!BC58</f>
        <v>0</v>
      </c>
      <c r="BI51" s="231">
        <f>'3) Receita de Vendas'!BD58</f>
        <v>0</v>
      </c>
      <c r="BJ51" s="231">
        <f>'3) Receita de Vendas'!BE58</f>
        <v>0</v>
      </c>
      <c r="BK51" s="231">
        <f>'3) Receita de Vendas'!BF58</f>
        <v>0</v>
      </c>
      <c r="BL51" s="231">
        <f>'3) Receita de Vendas'!BG58</f>
        <v>0</v>
      </c>
      <c r="BM51" s="231">
        <f>'3) Receita de Vendas'!BH58</f>
        <v>0</v>
      </c>
      <c r="BN51" s="231">
        <f>'3) Receita de Vendas'!BI58</f>
        <v>0</v>
      </c>
      <c r="BO51" s="232">
        <f>'3) Receita de Vendas'!BJ58</f>
        <v>0</v>
      </c>
    </row>
    <row r="52" spans="1:67">
      <c r="A52" s="229">
        <f>'3) Receita de Vendas'!A59</f>
        <v>0</v>
      </c>
      <c r="B52" s="380">
        <f>'4) Cálculo dos Custos Variáveis'!C192</f>
        <v>0</v>
      </c>
      <c r="C52" s="380">
        <f>'4) Cálculo dos Custos Variáveis'!D192</f>
        <v>0</v>
      </c>
      <c r="D52" s="380">
        <f>'4) Cálculo dos Custos Variáveis'!E192</f>
        <v>0</v>
      </c>
      <c r="E52" s="380">
        <f>'4) Cálculo dos Custos Variáveis'!F192</f>
        <v>0</v>
      </c>
      <c r="F52" s="380">
        <f>'4) Cálculo dos Custos Variáveis'!G192</f>
        <v>0</v>
      </c>
      <c r="G52" s="230"/>
      <c r="H52" s="231">
        <f>'3) Receita de Vendas'!C59</f>
        <v>0</v>
      </c>
      <c r="I52" s="231">
        <f>'3) Receita de Vendas'!D59</f>
        <v>0</v>
      </c>
      <c r="J52" s="231">
        <f>'3) Receita de Vendas'!E59</f>
        <v>0</v>
      </c>
      <c r="K52" s="231">
        <f>'3) Receita de Vendas'!F59</f>
        <v>0</v>
      </c>
      <c r="L52" s="231">
        <f>'3) Receita de Vendas'!G59</f>
        <v>0</v>
      </c>
      <c r="M52" s="231">
        <f>'3) Receita de Vendas'!H59</f>
        <v>0</v>
      </c>
      <c r="N52" s="231">
        <f>'3) Receita de Vendas'!I59</f>
        <v>0</v>
      </c>
      <c r="O52" s="231">
        <f>'3) Receita de Vendas'!J59</f>
        <v>0</v>
      </c>
      <c r="P52" s="231">
        <f>'3) Receita de Vendas'!K59</f>
        <v>0</v>
      </c>
      <c r="Q52" s="231">
        <f>'3) Receita de Vendas'!L59</f>
        <v>0</v>
      </c>
      <c r="R52" s="231">
        <f>'3) Receita de Vendas'!M59</f>
        <v>0</v>
      </c>
      <c r="S52" s="231">
        <f>'3) Receita de Vendas'!N59</f>
        <v>0</v>
      </c>
      <c r="T52" s="231">
        <f>'3) Receita de Vendas'!O59</f>
        <v>0</v>
      </c>
      <c r="U52" s="231">
        <f>'3) Receita de Vendas'!P59</f>
        <v>0</v>
      </c>
      <c r="V52" s="231">
        <f>'3) Receita de Vendas'!Q59</f>
        <v>0</v>
      </c>
      <c r="W52" s="231">
        <f>'3) Receita de Vendas'!R59</f>
        <v>0</v>
      </c>
      <c r="X52" s="231">
        <f>'3) Receita de Vendas'!S59</f>
        <v>0</v>
      </c>
      <c r="Y52" s="231">
        <f>'3) Receita de Vendas'!T59</f>
        <v>0</v>
      </c>
      <c r="Z52" s="231">
        <f>'3) Receita de Vendas'!U59</f>
        <v>0</v>
      </c>
      <c r="AA52" s="231">
        <f>'3) Receita de Vendas'!V59</f>
        <v>0</v>
      </c>
      <c r="AB52" s="231">
        <f>'3) Receita de Vendas'!W59</f>
        <v>0</v>
      </c>
      <c r="AC52" s="231">
        <f>'3) Receita de Vendas'!X59</f>
        <v>0</v>
      </c>
      <c r="AD52" s="231">
        <f>'3) Receita de Vendas'!Y59</f>
        <v>0</v>
      </c>
      <c r="AE52" s="231">
        <f>'3) Receita de Vendas'!Z59</f>
        <v>0</v>
      </c>
      <c r="AF52" s="231">
        <f>'3) Receita de Vendas'!AA59</f>
        <v>0</v>
      </c>
      <c r="AG52" s="231">
        <f>'3) Receita de Vendas'!AB59</f>
        <v>0</v>
      </c>
      <c r="AH52" s="231">
        <f>'3) Receita de Vendas'!AC59</f>
        <v>0</v>
      </c>
      <c r="AI52" s="231">
        <f>'3) Receita de Vendas'!AD59</f>
        <v>0</v>
      </c>
      <c r="AJ52" s="231">
        <f>'3) Receita de Vendas'!AE59</f>
        <v>0</v>
      </c>
      <c r="AK52" s="231">
        <f>'3) Receita de Vendas'!AF59</f>
        <v>0</v>
      </c>
      <c r="AL52" s="231">
        <f>'3) Receita de Vendas'!AG59</f>
        <v>0</v>
      </c>
      <c r="AM52" s="231">
        <f>'3) Receita de Vendas'!AH59</f>
        <v>0</v>
      </c>
      <c r="AN52" s="231">
        <f>'3) Receita de Vendas'!AI59</f>
        <v>0</v>
      </c>
      <c r="AO52" s="231">
        <f>'3) Receita de Vendas'!AJ59</f>
        <v>0</v>
      </c>
      <c r="AP52" s="231">
        <f>'3) Receita de Vendas'!AK59</f>
        <v>0</v>
      </c>
      <c r="AQ52" s="231">
        <f>'3) Receita de Vendas'!AL59</f>
        <v>0</v>
      </c>
      <c r="AR52" s="231">
        <f>'3) Receita de Vendas'!AM59</f>
        <v>0</v>
      </c>
      <c r="AS52" s="231">
        <f>'3) Receita de Vendas'!AN59</f>
        <v>0</v>
      </c>
      <c r="AT52" s="231">
        <f>'3) Receita de Vendas'!AO59</f>
        <v>0</v>
      </c>
      <c r="AU52" s="231">
        <f>'3) Receita de Vendas'!AP59</f>
        <v>0</v>
      </c>
      <c r="AV52" s="231">
        <f>'3) Receita de Vendas'!AQ59</f>
        <v>0</v>
      </c>
      <c r="AW52" s="231">
        <f>'3) Receita de Vendas'!AR59</f>
        <v>0</v>
      </c>
      <c r="AX52" s="231">
        <f>'3) Receita de Vendas'!AS59</f>
        <v>0</v>
      </c>
      <c r="AY52" s="231">
        <f>'3) Receita de Vendas'!AT59</f>
        <v>0</v>
      </c>
      <c r="AZ52" s="231">
        <f>'3) Receita de Vendas'!AU59</f>
        <v>0</v>
      </c>
      <c r="BA52" s="231">
        <f>'3) Receita de Vendas'!AV59</f>
        <v>0</v>
      </c>
      <c r="BB52" s="231">
        <f>'3) Receita de Vendas'!AW59</f>
        <v>0</v>
      </c>
      <c r="BC52" s="231">
        <f>'3) Receita de Vendas'!AX59</f>
        <v>0</v>
      </c>
      <c r="BD52" s="231">
        <f>'3) Receita de Vendas'!AY59</f>
        <v>0</v>
      </c>
      <c r="BE52" s="231">
        <f>'3) Receita de Vendas'!AZ59</f>
        <v>0</v>
      </c>
      <c r="BF52" s="231">
        <f>'3) Receita de Vendas'!BA59</f>
        <v>0</v>
      </c>
      <c r="BG52" s="231">
        <f>'3) Receita de Vendas'!BB59</f>
        <v>0</v>
      </c>
      <c r="BH52" s="231">
        <f>'3) Receita de Vendas'!BC59</f>
        <v>0</v>
      </c>
      <c r="BI52" s="231">
        <f>'3) Receita de Vendas'!BD59</f>
        <v>0</v>
      </c>
      <c r="BJ52" s="231">
        <f>'3) Receita de Vendas'!BE59</f>
        <v>0</v>
      </c>
      <c r="BK52" s="231">
        <f>'3) Receita de Vendas'!BF59</f>
        <v>0</v>
      </c>
      <c r="BL52" s="231">
        <f>'3) Receita de Vendas'!BG59</f>
        <v>0</v>
      </c>
      <c r="BM52" s="231">
        <f>'3) Receita de Vendas'!BH59</f>
        <v>0</v>
      </c>
      <c r="BN52" s="231">
        <f>'3) Receita de Vendas'!BI59</f>
        <v>0</v>
      </c>
      <c r="BO52" s="232">
        <f>'3) Receita de Vendas'!BJ59</f>
        <v>0</v>
      </c>
    </row>
    <row r="53" spans="1:67">
      <c r="A53" s="229">
        <f>'3) Receita de Vendas'!A60</f>
        <v>0</v>
      </c>
      <c r="B53" s="380">
        <f>'4) Cálculo dos Custos Variáveis'!C193</f>
        <v>0</v>
      </c>
      <c r="C53" s="380">
        <f>'4) Cálculo dos Custos Variáveis'!D193</f>
        <v>0</v>
      </c>
      <c r="D53" s="380">
        <f>'4) Cálculo dos Custos Variáveis'!E193</f>
        <v>0</v>
      </c>
      <c r="E53" s="380">
        <f>'4) Cálculo dos Custos Variáveis'!F193</f>
        <v>0</v>
      </c>
      <c r="F53" s="380">
        <f>'4) Cálculo dos Custos Variáveis'!G193</f>
        <v>0</v>
      </c>
      <c r="G53" s="230"/>
      <c r="H53" s="231">
        <f>'3) Receita de Vendas'!C60</f>
        <v>0</v>
      </c>
      <c r="I53" s="231">
        <f>'3) Receita de Vendas'!D60</f>
        <v>0</v>
      </c>
      <c r="J53" s="231">
        <f>'3) Receita de Vendas'!E60</f>
        <v>0</v>
      </c>
      <c r="K53" s="231">
        <f>'3) Receita de Vendas'!F60</f>
        <v>0</v>
      </c>
      <c r="L53" s="231">
        <f>'3) Receita de Vendas'!G60</f>
        <v>0</v>
      </c>
      <c r="M53" s="231">
        <f>'3) Receita de Vendas'!H60</f>
        <v>0</v>
      </c>
      <c r="N53" s="231">
        <f>'3) Receita de Vendas'!I60</f>
        <v>0</v>
      </c>
      <c r="O53" s="231">
        <f>'3) Receita de Vendas'!J60</f>
        <v>0</v>
      </c>
      <c r="P53" s="231">
        <f>'3) Receita de Vendas'!K60</f>
        <v>0</v>
      </c>
      <c r="Q53" s="231">
        <f>'3) Receita de Vendas'!L60</f>
        <v>0</v>
      </c>
      <c r="R53" s="231">
        <f>'3) Receita de Vendas'!M60</f>
        <v>0</v>
      </c>
      <c r="S53" s="231">
        <f>'3) Receita de Vendas'!N60</f>
        <v>0</v>
      </c>
      <c r="T53" s="231">
        <f>'3) Receita de Vendas'!O60</f>
        <v>0</v>
      </c>
      <c r="U53" s="231">
        <f>'3) Receita de Vendas'!P60</f>
        <v>0</v>
      </c>
      <c r="V53" s="231">
        <f>'3) Receita de Vendas'!Q60</f>
        <v>0</v>
      </c>
      <c r="W53" s="231">
        <f>'3) Receita de Vendas'!R60</f>
        <v>0</v>
      </c>
      <c r="X53" s="231">
        <f>'3) Receita de Vendas'!S60</f>
        <v>0</v>
      </c>
      <c r="Y53" s="231">
        <f>'3) Receita de Vendas'!T60</f>
        <v>0</v>
      </c>
      <c r="Z53" s="231">
        <f>'3) Receita de Vendas'!U60</f>
        <v>0</v>
      </c>
      <c r="AA53" s="231">
        <f>'3) Receita de Vendas'!V60</f>
        <v>0</v>
      </c>
      <c r="AB53" s="231">
        <f>'3) Receita de Vendas'!W60</f>
        <v>0</v>
      </c>
      <c r="AC53" s="231">
        <f>'3) Receita de Vendas'!X60</f>
        <v>0</v>
      </c>
      <c r="AD53" s="231">
        <f>'3) Receita de Vendas'!Y60</f>
        <v>0</v>
      </c>
      <c r="AE53" s="231">
        <f>'3) Receita de Vendas'!Z60</f>
        <v>0</v>
      </c>
      <c r="AF53" s="231">
        <f>'3) Receita de Vendas'!AA60</f>
        <v>0</v>
      </c>
      <c r="AG53" s="231">
        <f>'3) Receita de Vendas'!AB60</f>
        <v>0</v>
      </c>
      <c r="AH53" s="231">
        <f>'3) Receita de Vendas'!AC60</f>
        <v>0</v>
      </c>
      <c r="AI53" s="231">
        <f>'3) Receita de Vendas'!AD60</f>
        <v>0</v>
      </c>
      <c r="AJ53" s="231">
        <f>'3) Receita de Vendas'!AE60</f>
        <v>0</v>
      </c>
      <c r="AK53" s="231">
        <f>'3) Receita de Vendas'!AF60</f>
        <v>0</v>
      </c>
      <c r="AL53" s="231">
        <f>'3) Receita de Vendas'!AG60</f>
        <v>0</v>
      </c>
      <c r="AM53" s="231">
        <f>'3) Receita de Vendas'!AH60</f>
        <v>0</v>
      </c>
      <c r="AN53" s="231">
        <f>'3) Receita de Vendas'!AI60</f>
        <v>0</v>
      </c>
      <c r="AO53" s="231">
        <f>'3) Receita de Vendas'!AJ60</f>
        <v>0</v>
      </c>
      <c r="AP53" s="231">
        <f>'3) Receita de Vendas'!AK60</f>
        <v>0</v>
      </c>
      <c r="AQ53" s="231">
        <f>'3) Receita de Vendas'!AL60</f>
        <v>0</v>
      </c>
      <c r="AR53" s="231">
        <f>'3) Receita de Vendas'!AM60</f>
        <v>0</v>
      </c>
      <c r="AS53" s="231">
        <f>'3) Receita de Vendas'!AN60</f>
        <v>0</v>
      </c>
      <c r="AT53" s="231">
        <f>'3) Receita de Vendas'!AO60</f>
        <v>0</v>
      </c>
      <c r="AU53" s="231">
        <f>'3) Receita de Vendas'!AP60</f>
        <v>0</v>
      </c>
      <c r="AV53" s="231">
        <f>'3) Receita de Vendas'!AQ60</f>
        <v>0</v>
      </c>
      <c r="AW53" s="231">
        <f>'3) Receita de Vendas'!AR60</f>
        <v>0</v>
      </c>
      <c r="AX53" s="231">
        <f>'3) Receita de Vendas'!AS60</f>
        <v>0</v>
      </c>
      <c r="AY53" s="231">
        <f>'3) Receita de Vendas'!AT60</f>
        <v>0</v>
      </c>
      <c r="AZ53" s="231">
        <f>'3) Receita de Vendas'!AU60</f>
        <v>0</v>
      </c>
      <c r="BA53" s="231">
        <f>'3) Receita de Vendas'!AV60</f>
        <v>0</v>
      </c>
      <c r="BB53" s="231">
        <f>'3) Receita de Vendas'!AW60</f>
        <v>0</v>
      </c>
      <c r="BC53" s="231">
        <f>'3) Receita de Vendas'!AX60</f>
        <v>0</v>
      </c>
      <c r="BD53" s="231">
        <f>'3) Receita de Vendas'!AY60</f>
        <v>0</v>
      </c>
      <c r="BE53" s="231">
        <f>'3) Receita de Vendas'!AZ60</f>
        <v>0</v>
      </c>
      <c r="BF53" s="231">
        <f>'3) Receita de Vendas'!BA60</f>
        <v>0</v>
      </c>
      <c r="BG53" s="231">
        <f>'3) Receita de Vendas'!BB60</f>
        <v>0</v>
      </c>
      <c r="BH53" s="231">
        <f>'3) Receita de Vendas'!BC60</f>
        <v>0</v>
      </c>
      <c r="BI53" s="231">
        <f>'3) Receita de Vendas'!BD60</f>
        <v>0</v>
      </c>
      <c r="BJ53" s="231">
        <f>'3) Receita de Vendas'!BE60</f>
        <v>0</v>
      </c>
      <c r="BK53" s="231">
        <f>'3) Receita de Vendas'!BF60</f>
        <v>0</v>
      </c>
      <c r="BL53" s="231">
        <f>'3) Receita de Vendas'!BG60</f>
        <v>0</v>
      </c>
      <c r="BM53" s="231">
        <f>'3) Receita de Vendas'!BH60</f>
        <v>0</v>
      </c>
      <c r="BN53" s="231">
        <f>'3) Receita de Vendas'!BI60</f>
        <v>0</v>
      </c>
      <c r="BO53" s="232">
        <f>'3) Receita de Vendas'!BJ60</f>
        <v>0</v>
      </c>
    </row>
    <row r="54" spans="1:67">
      <c r="A54" s="229">
        <f>'3) Receita de Vendas'!A61</f>
        <v>0</v>
      </c>
      <c r="B54" s="380">
        <f>'4) Cálculo dos Custos Variáveis'!C194</f>
        <v>0</v>
      </c>
      <c r="C54" s="380">
        <f>'4) Cálculo dos Custos Variáveis'!D194</f>
        <v>0</v>
      </c>
      <c r="D54" s="380">
        <f>'4) Cálculo dos Custos Variáveis'!E194</f>
        <v>0</v>
      </c>
      <c r="E54" s="380">
        <f>'4) Cálculo dos Custos Variáveis'!F194</f>
        <v>0</v>
      </c>
      <c r="F54" s="380">
        <f>'4) Cálculo dos Custos Variáveis'!G194</f>
        <v>0</v>
      </c>
      <c r="G54" s="230"/>
      <c r="H54" s="231">
        <f>'3) Receita de Vendas'!C61</f>
        <v>0</v>
      </c>
      <c r="I54" s="231">
        <f>'3) Receita de Vendas'!D61</f>
        <v>0</v>
      </c>
      <c r="J54" s="231">
        <f>'3) Receita de Vendas'!E61</f>
        <v>0</v>
      </c>
      <c r="K54" s="231">
        <f>'3) Receita de Vendas'!F61</f>
        <v>0</v>
      </c>
      <c r="L54" s="231">
        <f>'3) Receita de Vendas'!G61</f>
        <v>0</v>
      </c>
      <c r="M54" s="231">
        <f>'3) Receita de Vendas'!H61</f>
        <v>0</v>
      </c>
      <c r="N54" s="231">
        <f>'3) Receita de Vendas'!I61</f>
        <v>0</v>
      </c>
      <c r="O54" s="231">
        <f>'3) Receita de Vendas'!J61</f>
        <v>0</v>
      </c>
      <c r="P54" s="231">
        <f>'3) Receita de Vendas'!K61</f>
        <v>0</v>
      </c>
      <c r="Q54" s="231">
        <f>'3) Receita de Vendas'!L61</f>
        <v>0</v>
      </c>
      <c r="R54" s="231">
        <f>'3) Receita de Vendas'!M61</f>
        <v>0</v>
      </c>
      <c r="S54" s="231">
        <f>'3) Receita de Vendas'!N61</f>
        <v>0</v>
      </c>
      <c r="T54" s="231">
        <f>'3) Receita de Vendas'!O61</f>
        <v>0</v>
      </c>
      <c r="U54" s="231">
        <f>'3) Receita de Vendas'!P61</f>
        <v>0</v>
      </c>
      <c r="V54" s="231">
        <f>'3) Receita de Vendas'!Q61</f>
        <v>0</v>
      </c>
      <c r="W54" s="231">
        <f>'3) Receita de Vendas'!R61</f>
        <v>0</v>
      </c>
      <c r="X54" s="231">
        <f>'3) Receita de Vendas'!S61</f>
        <v>0</v>
      </c>
      <c r="Y54" s="231">
        <f>'3) Receita de Vendas'!T61</f>
        <v>0</v>
      </c>
      <c r="Z54" s="231">
        <f>'3) Receita de Vendas'!U61</f>
        <v>0</v>
      </c>
      <c r="AA54" s="231">
        <f>'3) Receita de Vendas'!V61</f>
        <v>0</v>
      </c>
      <c r="AB54" s="231">
        <f>'3) Receita de Vendas'!W61</f>
        <v>0</v>
      </c>
      <c r="AC54" s="231">
        <f>'3) Receita de Vendas'!X61</f>
        <v>0</v>
      </c>
      <c r="AD54" s="231">
        <f>'3) Receita de Vendas'!Y61</f>
        <v>0</v>
      </c>
      <c r="AE54" s="231">
        <f>'3) Receita de Vendas'!Z61</f>
        <v>0</v>
      </c>
      <c r="AF54" s="231">
        <f>'3) Receita de Vendas'!AA61</f>
        <v>0</v>
      </c>
      <c r="AG54" s="231">
        <f>'3) Receita de Vendas'!AB61</f>
        <v>0</v>
      </c>
      <c r="AH54" s="231">
        <f>'3) Receita de Vendas'!AC61</f>
        <v>0</v>
      </c>
      <c r="AI54" s="231">
        <f>'3) Receita de Vendas'!AD61</f>
        <v>0</v>
      </c>
      <c r="AJ54" s="231">
        <f>'3) Receita de Vendas'!AE61</f>
        <v>0</v>
      </c>
      <c r="AK54" s="231">
        <f>'3) Receita de Vendas'!AF61</f>
        <v>0</v>
      </c>
      <c r="AL54" s="231">
        <f>'3) Receita de Vendas'!AG61</f>
        <v>0</v>
      </c>
      <c r="AM54" s="231">
        <f>'3) Receita de Vendas'!AH61</f>
        <v>0</v>
      </c>
      <c r="AN54" s="231">
        <f>'3) Receita de Vendas'!AI61</f>
        <v>0</v>
      </c>
      <c r="AO54" s="231">
        <f>'3) Receita de Vendas'!AJ61</f>
        <v>0</v>
      </c>
      <c r="AP54" s="231">
        <f>'3) Receita de Vendas'!AK61</f>
        <v>0</v>
      </c>
      <c r="AQ54" s="231">
        <f>'3) Receita de Vendas'!AL61</f>
        <v>0</v>
      </c>
      <c r="AR54" s="231">
        <f>'3) Receita de Vendas'!AM61</f>
        <v>0</v>
      </c>
      <c r="AS54" s="231">
        <f>'3) Receita de Vendas'!AN61</f>
        <v>0</v>
      </c>
      <c r="AT54" s="231">
        <f>'3) Receita de Vendas'!AO61</f>
        <v>0</v>
      </c>
      <c r="AU54" s="231">
        <f>'3) Receita de Vendas'!AP61</f>
        <v>0</v>
      </c>
      <c r="AV54" s="231">
        <f>'3) Receita de Vendas'!AQ61</f>
        <v>0</v>
      </c>
      <c r="AW54" s="231">
        <f>'3) Receita de Vendas'!AR61</f>
        <v>0</v>
      </c>
      <c r="AX54" s="231">
        <f>'3) Receita de Vendas'!AS61</f>
        <v>0</v>
      </c>
      <c r="AY54" s="231">
        <f>'3) Receita de Vendas'!AT61</f>
        <v>0</v>
      </c>
      <c r="AZ54" s="231">
        <f>'3) Receita de Vendas'!AU61</f>
        <v>0</v>
      </c>
      <c r="BA54" s="231">
        <f>'3) Receita de Vendas'!AV61</f>
        <v>0</v>
      </c>
      <c r="BB54" s="231">
        <f>'3) Receita de Vendas'!AW61</f>
        <v>0</v>
      </c>
      <c r="BC54" s="231">
        <f>'3) Receita de Vendas'!AX61</f>
        <v>0</v>
      </c>
      <c r="BD54" s="231">
        <f>'3) Receita de Vendas'!AY61</f>
        <v>0</v>
      </c>
      <c r="BE54" s="231">
        <f>'3) Receita de Vendas'!AZ61</f>
        <v>0</v>
      </c>
      <c r="BF54" s="231">
        <f>'3) Receita de Vendas'!BA61</f>
        <v>0</v>
      </c>
      <c r="BG54" s="231">
        <f>'3) Receita de Vendas'!BB61</f>
        <v>0</v>
      </c>
      <c r="BH54" s="231">
        <f>'3) Receita de Vendas'!BC61</f>
        <v>0</v>
      </c>
      <c r="BI54" s="231">
        <f>'3) Receita de Vendas'!BD61</f>
        <v>0</v>
      </c>
      <c r="BJ54" s="231">
        <f>'3) Receita de Vendas'!BE61</f>
        <v>0</v>
      </c>
      <c r="BK54" s="231">
        <f>'3) Receita de Vendas'!BF61</f>
        <v>0</v>
      </c>
      <c r="BL54" s="231">
        <f>'3) Receita de Vendas'!BG61</f>
        <v>0</v>
      </c>
      <c r="BM54" s="231">
        <f>'3) Receita de Vendas'!BH61</f>
        <v>0</v>
      </c>
      <c r="BN54" s="231">
        <f>'3) Receita de Vendas'!BI61</f>
        <v>0</v>
      </c>
      <c r="BO54" s="232">
        <f>'3) Receita de Vendas'!BJ61</f>
        <v>0</v>
      </c>
    </row>
    <row r="55" spans="1:67">
      <c r="A55" s="229">
        <f>'3) Receita de Vendas'!A62</f>
        <v>0</v>
      </c>
      <c r="B55" s="380">
        <f>'4) Cálculo dos Custos Variáveis'!C195</f>
        <v>0</v>
      </c>
      <c r="C55" s="380">
        <f>'4) Cálculo dos Custos Variáveis'!D195</f>
        <v>0</v>
      </c>
      <c r="D55" s="380">
        <f>'4) Cálculo dos Custos Variáveis'!E195</f>
        <v>0</v>
      </c>
      <c r="E55" s="380">
        <f>'4) Cálculo dos Custos Variáveis'!F195</f>
        <v>0</v>
      </c>
      <c r="F55" s="380">
        <f>'4) Cálculo dos Custos Variáveis'!G195</f>
        <v>0</v>
      </c>
      <c r="G55" s="230"/>
      <c r="H55" s="231">
        <f>'3) Receita de Vendas'!C62</f>
        <v>0</v>
      </c>
      <c r="I55" s="231">
        <f>'3) Receita de Vendas'!D62</f>
        <v>0</v>
      </c>
      <c r="J55" s="231">
        <f>'3) Receita de Vendas'!E62</f>
        <v>0</v>
      </c>
      <c r="K55" s="231">
        <f>'3) Receita de Vendas'!F62</f>
        <v>0</v>
      </c>
      <c r="L55" s="231">
        <f>'3) Receita de Vendas'!G62</f>
        <v>0</v>
      </c>
      <c r="M55" s="231">
        <f>'3) Receita de Vendas'!H62</f>
        <v>0</v>
      </c>
      <c r="N55" s="231">
        <f>'3) Receita de Vendas'!I62</f>
        <v>0</v>
      </c>
      <c r="O55" s="231">
        <f>'3) Receita de Vendas'!J62</f>
        <v>0</v>
      </c>
      <c r="P55" s="231">
        <f>'3) Receita de Vendas'!K62</f>
        <v>0</v>
      </c>
      <c r="Q55" s="231">
        <f>'3) Receita de Vendas'!L62</f>
        <v>0</v>
      </c>
      <c r="R55" s="231">
        <f>'3) Receita de Vendas'!M62</f>
        <v>0</v>
      </c>
      <c r="S55" s="231">
        <f>'3) Receita de Vendas'!N62</f>
        <v>0</v>
      </c>
      <c r="T55" s="231">
        <f>'3) Receita de Vendas'!O62</f>
        <v>0</v>
      </c>
      <c r="U55" s="231">
        <f>'3) Receita de Vendas'!P62</f>
        <v>0</v>
      </c>
      <c r="V55" s="231">
        <f>'3) Receita de Vendas'!Q62</f>
        <v>0</v>
      </c>
      <c r="W55" s="231">
        <f>'3) Receita de Vendas'!R62</f>
        <v>0</v>
      </c>
      <c r="X55" s="231">
        <f>'3) Receita de Vendas'!S62</f>
        <v>0</v>
      </c>
      <c r="Y55" s="231">
        <f>'3) Receita de Vendas'!T62</f>
        <v>0</v>
      </c>
      <c r="Z55" s="231">
        <f>'3) Receita de Vendas'!U62</f>
        <v>0</v>
      </c>
      <c r="AA55" s="231">
        <f>'3) Receita de Vendas'!V62</f>
        <v>0</v>
      </c>
      <c r="AB55" s="231">
        <f>'3) Receita de Vendas'!W62</f>
        <v>0</v>
      </c>
      <c r="AC55" s="231">
        <f>'3) Receita de Vendas'!X62</f>
        <v>0</v>
      </c>
      <c r="AD55" s="231">
        <f>'3) Receita de Vendas'!Y62</f>
        <v>0</v>
      </c>
      <c r="AE55" s="231">
        <f>'3) Receita de Vendas'!Z62</f>
        <v>0</v>
      </c>
      <c r="AF55" s="231">
        <f>'3) Receita de Vendas'!AA62</f>
        <v>0</v>
      </c>
      <c r="AG55" s="231">
        <f>'3) Receita de Vendas'!AB62</f>
        <v>0</v>
      </c>
      <c r="AH55" s="231">
        <f>'3) Receita de Vendas'!AC62</f>
        <v>0</v>
      </c>
      <c r="AI55" s="231">
        <f>'3) Receita de Vendas'!AD62</f>
        <v>0</v>
      </c>
      <c r="AJ55" s="231">
        <f>'3) Receita de Vendas'!AE62</f>
        <v>0</v>
      </c>
      <c r="AK55" s="231">
        <f>'3) Receita de Vendas'!AF62</f>
        <v>0</v>
      </c>
      <c r="AL55" s="231">
        <f>'3) Receita de Vendas'!AG62</f>
        <v>0</v>
      </c>
      <c r="AM55" s="231">
        <f>'3) Receita de Vendas'!AH62</f>
        <v>0</v>
      </c>
      <c r="AN55" s="231">
        <f>'3) Receita de Vendas'!AI62</f>
        <v>0</v>
      </c>
      <c r="AO55" s="231">
        <f>'3) Receita de Vendas'!AJ62</f>
        <v>0</v>
      </c>
      <c r="AP55" s="231">
        <f>'3) Receita de Vendas'!AK62</f>
        <v>0</v>
      </c>
      <c r="AQ55" s="231">
        <f>'3) Receita de Vendas'!AL62</f>
        <v>0</v>
      </c>
      <c r="AR55" s="231">
        <f>'3) Receita de Vendas'!AM62</f>
        <v>0</v>
      </c>
      <c r="AS55" s="231">
        <f>'3) Receita de Vendas'!AN62</f>
        <v>0</v>
      </c>
      <c r="AT55" s="231">
        <f>'3) Receita de Vendas'!AO62</f>
        <v>0</v>
      </c>
      <c r="AU55" s="231">
        <f>'3) Receita de Vendas'!AP62</f>
        <v>0</v>
      </c>
      <c r="AV55" s="231">
        <f>'3) Receita de Vendas'!AQ62</f>
        <v>0</v>
      </c>
      <c r="AW55" s="231">
        <f>'3) Receita de Vendas'!AR62</f>
        <v>0</v>
      </c>
      <c r="AX55" s="231">
        <f>'3) Receita de Vendas'!AS62</f>
        <v>0</v>
      </c>
      <c r="AY55" s="231">
        <f>'3) Receita de Vendas'!AT62</f>
        <v>0</v>
      </c>
      <c r="AZ55" s="231">
        <f>'3) Receita de Vendas'!AU62</f>
        <v>0</v>
      </c>
      <c r="BA55" s="231">
        <f>'3) Receita de Vendas'!AV62</f>
        <v>0</v>
      </c>
      <c r="BB55" s="231">
        <f>'3) Receita de Vendas'!AW62</f>
        <v>0</v>
      </c>
      <c r="BC55" s="231">
        <f>'3) Receita de Vendas'!AX62</f>
        <v>0</v>
      </c>
      <c r="BD55" s="231">
        <f>'3) Receita de Vendas'!AY62</f>
        <v>0</v>
      </c>
      <c r="BE55" s="231">
        <f>'3) Receita de Vendas'!AZ62</f>
        <v>0</v>
      </c>
      <c r="BF55" s="231">
        <f>'3) Receita de Vendas'!BA62</f>
        <v>0</v>
      </c>
      <c r="BG55" s="231">
        <f>'3) Receita de Vendas'!BB62</f>
        <v>0</v>
      </c>
      <c r="BH55" s="231">
        <f>'3) Receita de Vendas'!BC62</f>
        <v>0</v>
      </c>
      <c r="BI55" s="231">
        <f>'3) Receita de Vendas'!BD62</f>
        <v>0</v>
      </c>
      <c r="BJ55" s="231">
        <f>'3) Receita de Vendas'!BE62</f>
        <v>0</v>
      </c>
      <c r="BK55" s="231">
        <f>'3) Receita de Vendas'!BF62</f>
        <v>0</v>
      </c>
      <c r="BL55" s="231">
        <f>'3) Receita de Vendas'!BG62</f>
        <v>0</v>
      </c>
      <c r="BM55" s="231">
        <f>'3) Receita de Vendas'!BH62</f>
        <v>0</v>
      </c>
      <c r="BN55" s="231">
        <f>'3) Receita de Vendas'!BI62</f>
        <v>0</v>
      </c>
      <c r="BO55" s="232">
        <f>'3) Receita de Vendas'!BJ62</f>
        <v>0</v>
      </c>
    </row>
    <row r="56" spans="1:67">
      <c r="A56" s="229">
        <f>'3) Receita de Vendas'!A63</f>
        <v>0</v>
      </c>
      <c r="B56" s="380">
        <f>'4) Cálculo dos Custos Variáveis'!C196</f>
        <v>0</v>
      </c>
      <c r="C56" s="380">
        <f>'4) Cálculo dos Custos Variáveis'!D196</f>
        <v>0</v>
      </c>
      <c r="D56" s="380">
        <f>'4) Cálculo dos Custos Variáveis'!E196</f>
        <v>0</v>
      </c>
      <c r="E56" s="380">
        <f>'4) Cálculo dos Custos Variáveis'!F196</f>
        <v>0</v>
      </c>
      <c r="F56" s="380">
        <f>'4) Cálculo dos Custos Variáveis'!G196</f>
        <v>0</v>
      </c>
      <c r="G56" s="230"/>
      <c r="H56" s="231">
        <f>'3) Receita de Vendas'!C63</f>
        <v>0</v>
      </c>
      <c r="I56" s="231">
        <f>'3) Receita de Vendas'!D63</f>
        <v>0</v>
      </c>
      <c r="J56" s="231">
        <f>'3) Receita de Vendas'!E63</f>
        <v>0</v>
      </c>
      <c r="K56" s="231">
        <f>'3) Receita de Vendas'!F63</f>
        <v>0</v>
      </c>
      <c r="L56" s="231">
        <f>'3) Receita de Vendas'!G63</f>
        <v>0</v>
      </c>
      <c r="M56" s="231">
        <f>'3) Receita de Vendas'!H63</f>
        <v>0</v>
      </c>
      <c r="N56" s="231">
        <f>'3) Receita de Vendas'!I63</f>
        <v>0</v>
      </c>
      <c r="O56" s="231">
        <f>'3) Receita de Vendas'!J63</f>
        <v>0</v>
      </c>
      <c r="P56" s="231">
        <f>'3) Receita de Vendas'!K63</f>
        <v>0</v>
      </c>
      <c r="Q56" s="231">
        <f>'3) Receita de Vendas'!L63</f>
        <v>0</v>
      </c>
      <c r="R56" s="231">
        <f>'3) Receita de Vendas'!M63</f>
        <v>0</v>
      </c>
      <c r="S56" s="231">
        <f>'3) Receita de Vendas'!N63</f>
        <v>0</v>
      </c>
      <c r="T56" s="231">
        <f>'3) Receita de Vendas'!O63</f>
        <v>0</v>
      </c>
      <c r="U56" s="231">
        <f>'3) Receita de Vendas'!P63</f>
        <v>0</v>
      </c>
      <c r="V56" s="231">
        <f>'3) Receita de Vendas'!Q63</f>
        <v>0</v>
      </c>
      <c r="W56" s="231">
        <f>'3) Receita de Vendas'!R63</f>
        <v>0</v>
      </c>
      <c r="X56" s="231">
        <f>'3) Receita de Vendas'!S63</f>
        <v>0</v>
      </c>
      <c r="Y56" s="231">
        <f>'3) Receita de Vendas'!T63</f>
        <v>0</v>
      </c>
      <c r="Z56" s="231">
        <f>'3) Receita de Vendas'!U63</f>
        <v>0</v>
      </c>
      <c r="AA56" s="231">
        <f>'3) Receita de Vendas'!V63</f>
        <v>0</v>
      </c>
      <c r="AB56" s="231">
        <f>'3) Receita de Vendas'!W63</f>
        <v>0</v>
      </c>
      <c r="AC56" s="231">
        <f>'3) Receita de Vendas'!X63</f>
        <v>0</v>
      </c>
      <c r="AD56" s="231">
        <f>'3) Receita de Vendas'!Y63</f>
        <v>0</v>
      </c>
      <c r="AE56" s="231">
        <f>'3) Receita de Vendas'!Z63</f>
        <v>0</v>
      </c>
      <c r="AF56" s="231">
        <f>'3) Receita de Vendas'!AA63</f>
        <v>0</v>
      </c>
      <c r="AG56" s="231">
        <f>'3) Receita de Vendas'!AB63</f>
        <v>0</v>
      </c>
      <c r="AH56" s="231">
        <f>'3) Receita de Vendas'!AC63</f>
        <v>0</v>
      </c>
      <c r="AI56" s="231">
        <f>'3) Receita de Vendas'!AD63</f>
        <v>0</v>
      </c>
      <c r="AJ56" s="231">
        <f>'3) Receita de Vendas'!AE63</f>
        <v>0</v>
      </c>
      <c r="AK56" s="231">
        <f>'3) Receita de Vendas'!AF63</f>
        <v>0</v>
      </c>
      <c r="AL56" s="231">
        <f>'3) Receita de Vendas'!AG63</f>
        <v>0</v>
      </c>
      <c r="AM56" s="231">
        <f>'3) Receita de Vendas'!AH63</f>
        <v>0</v>
      </c>
      <c r="AN56" s="231">
        <f>'3) Receita de Vendas'!AI63</f>
        <v>0</v>
      </c>
      <c r="AO56" s="231">
        <f>'3) Receita de Vendas'!AJ63</f>
        <v>0</v>
      </c>
      <c r="AP56" s="231">
        <f>'3) Receita de Vendas'!AK63</f>
        <v>0</v>
      </c>
      <c r="AQ56" s="231">
        <f>'3) Receita de Vendas'!AL63</f>
        <v>0</v>
      </c>
      <c r="AR56" s="231">
        <f>'3) Receita de Vendas'!AM63</f>
        <v>0</v>
      </c>
      <c r="AS56" s="231">
        <f>'3) Receita de Vendas'!AN63</f>
        <v>0</v>
      </c>
      <c r="AT56" s="231">
        <f>'3) Receita de Vendas'!AO63</f>
        <v>0</v>
      </c>
      <c r="AU56" s="231">
        <f>'3) Receita de Vendas'!AP63</f>
        <v>0</v>
      </c>
      <c r="AV56" s="231">
        <f>'3) Receita de Vendas'!AQ63</f>
        <v>0</v>
      </c>
      <c r="AW56" s="231">
        <f>'3) Receita de Vendas'!AR63</f>
        <v>0</v>
      </c>
      <c r="AX56" s="231">
        <f>'3) Receita de Vendas'!AS63</f>
        <v>0</v>
      </c>
      <c r="AY56" s="231">
        <f>'3) Receita de Vendas'!AT63</f>
        <v>0</v>
      </c>
      <c r="AZ56" s="231">
        <f>'3) Receita de Vendas'!AU63</f>
        <v>0</v>
      </c>
      <c r="BA56" s="231">
        <f>'3) Receita de Vendas'!AV63</f>
        <v>0</v>
      </c>
      <c r="BB56" s="231">
        <f>'3) Receita de Vendas'!AW63</f>
        <v>0</v>
      </c>
      <c r="BC56" s="231">
        <f>'3) Receita de Vendas'!AX63</f>
        <v>0</v>
      </c>
      <c r="BD56" s="231">
        <f>'3) Receita de Vendas'!AY63</f>
        <v>0</v>
      </c>
      <c r="BE56" s="231">
        <f>'3) Receita de Vendas'!AZ63</f>
        <v>0</v>
      </c>
      <c r="BF56" s="231">
        <f>'3) Receita de Vendas'!BA63</f>
        <v>0</v>
      </c>
      <c r="BG56" s="231">
        <f>'3) Receita de Vendas'!BB63</f>
        <v>0</v>
      </c>
      <c r="BH56" s="231">
        <f>'3) Receita de Vendas'!BC63</f>
        <v>0</v>
      </c>
      <c r="BI56" s="231">
        <f>'3) Receita de Vendas'!BD63</f>
        <v>0</v>
      </c>
      <c r="BJ56" s="231">
        <f>'3) Receita de Vendas'!BE63</f>
        <v>0</v>
      </c>
      <c r="BK56" s="231">
        <f>'3) Receita de Vendas'!BF63</f>
        <v>0</v>
      </c>
      <c r="BL56" s="231">
        <f>'3) Receita de Vendas'!BG63</f>
        <v>0</v>
      </c>
      <c r="BM56" s="231">
        <f>'3) Receita de Vendas'!BH63</f>
        <v>0</v>
      </c>
      <c r="BN56" s="231">
        <f>'3) Receita de Vendas'!BI63</f>
        <v>0</v>
      </c>
      <c r="BO56" s="232">
        <f>'3) Receita de Vendas'!BJ63</f>
        <v>0</v>
      </c>
    </row>
    <row r="57" spans="1:67">
      <c r="A57" s="229">
        <f>'3) Receita de Vendas'!A64</f>
        <v>0</v>
      </c>
      <c r="B57" s="380">
        <f>'4) Cálculo dos Custos Variáveis'!C197</f>
        <v>0</v>
      </c>
      <c r="C57" s="380">
        <f>'4) Cálculo dos Custos Variáveis'!D197</f>
        <v>0</v>
      </c>
      <c r="D57" s="380">
        <f>'4) Cálculo dos Custos Variáveis'!E197</f>
        <v>0</v>
      </c>
      <c r="E57" s="380">
        <f>'4) Cálculo dos Custos Variáveis'!F197</f>
        <v>0</v>
      </c>
      <c r="F57" s="380">
        <f>'4) Cálculo dos Custos Variáveis'!G197</f>
        <v>0</v>
      </c>
      <c r="G57" s="230"/>
      <c r="H57" s="231">
        <f>'3) Receita de Vendas'!C64</f>
        <v>0</v>
      </c>
      <c r="I57" s="231">
        <f>'3) Receita de Vendas'!D64</f>
        <v>0</v>
      </c>
      <c r="J57" s="231">
        <f>'3) Receita de Vendas'!E64</f>
        <v>0</v>
      </c>
      <c r="K57" s="231">
        <f>'3) Receita de Vendas'!F64</f>
        <v>0</v>
      </c>
      <c r="L57" s="231">
        <f>'3) Receita de Vendas'!G64</f>
        <v>0</v>
      </c>
      <c r="M57" s="231">
        <f>'3) Receita de Vendas'!H64</f>
        <v>0</v>
      </c>
      <c r="N57" s="231">
        <f>'3) Receita de Vendas'!I64</f>
        <v>0</v>
      </c>
      <c r="O57" s="231">
        <f>'3) Receita de Vendas'!J64</f>
        <v>0</v>
      </c>
      <c r="P57" s="231">
        <f>'3) Receita de Vendas'!K64</f>
        <v>0</v>
      </c>
      <c r="Q57" s="231">
        <f>'3) Receita de Vendas'!L64</f>
        <v>0</v>
      </c>
      <c r="R57" s="231">
        <f>'3) Receita de Vendas'!M64</f>
        <v>0</v>
      </c>
      <c r="S57" s="231">
        <f>'3) Receita de Vendas'!N64</f>
        <v>0</v>
      </c>
      <c r="T57" s="231">
        <f>'3) Receita de Vendas'!O64</f>
        <v>0</v>
      </c>
      <c r="U57" s="231">
        <f>'3) Receita de Vendas'!P64</f>
        <v>0</v>
      </c>
      <c r="V57" s="231">
        <f>'3) Receita de Vendas'!Q64</f>
        <v>0</v>
      </c>
      <c r="W57" s="231">
        <f>'3) Receita de Vendas'!R64</f>
        <v>0</v>
      </c>
      <c r="X57" s="231">
        <f>'3) Receita de Vendas'!S64</f>
        <v>0</v>
      </c>
      <c r="Y57" s="231">
        <f>'3) Receita de Vendas'!T64</f>
        <v>0</v>
      </c>
      <c r="Z57" s="231">
        <f>'3) Receita de Vendas'!U64</f>
        <v>0</v>
      </c>
      <c r="AA57" s="231">
        <f>'3) Receita de Vendas'!V64</f>
        <v>0</v>
      </c>
      <c r="AB57" s="231">
        <f>'3) Receita de Vendas'!W64</f>
        <v>0</v>
      </c>
      <c r="AC57" s="231">
        <f>'3) Receita de Vendas'!X64</f>
        <v>0</v>
      </c>
      <c r="AD57" s="231">
        <f>'3) Receita de Vendas'!Y64</f>
        <v>0</v>
      </c>
      <c r="AE57" s="231">
        <f>'3) Receita de Vendas'!Z64</f>
        <v>0</v>
      </c>
      <c r="AF57" s="231">
        <f>'3) Receita de Vendas'!AA64</f>
        <v>0</v>
      </c>
      <c r="AG57" s="231">
        <f>'3) Receita de Vendas'!AB64</f>
        <v>0</v>
      </c>
      <c r="AH57" s="231">
        <f>'3) Receita de Vendas'!AC64</f>
        <v>0</v>
      </c>
      <c r="AI57" s="231">
        <f>'3) Receita de Vendas'!AD64</f>
        <v>0</v>
      </c>
      <c r="AJ57" s="231">
        <f>'3) Receita de Vendas'!AE64</f>
        <v>0</v>
      </c>
      <c r="AK57" s="231">
        <f>'3) Receita de Vendas'!AF64</f>
        <v>0</v>
      </c>
      <c r="AL57" s="231">
        <f>'3) Receita de Vendas'!AG64</f>
        <v>0</v>
      </c>
      <c r="AM57" s="231">
        <f>'3) Receita de Vendas'!AH64</f>
        <v>0</v>
      </c>
      <c r="AN57" s="231">
        <f>'3) Receita de Vendas'!AI64</f>
        <v>0</v>
      </c>
      <c r="AO57" s="231">
        <f>'3) Receita de Vendas'!AJ64</f>
        <v>0</v>
      </c>
      <c r="AP57" s="231">
        <f>'3) Receita de Vendas'!AK64</f>
        <v>0</v>
      </c>
      <c r="AQ57" s="231">
        <f>'3) Receita de Vendas'!AL64</f>
        <v>0</v>
      </c>
      <c r="AR57" s="231">
        <f>'3) Receita de Vendas'!AM64</f>
        <v>0</v>
      </c>
      <c r="AS57" s="231">
        <f>'3) Receita de Vendas'!AN64</f>
        <v>0</v>
      </c>
      <c r="AT57" s="231">
        <f>'3) Receita de Vendas'!AO64</f>
        <v>0</v>
      </c>
      <c r="AU57" s="231">
        <f>'3) Receita de Vendas'!AP64</f>
        <v>0</v>
      </c>
      <c r="AV57" s="231">
        <f>'3) Receita de Vendas'!AQ64</f>
        <v>0</v>
      </c>
      <c r="AW57" s="231">
        <f>'3) Receita de Vendas'!AR64</f>
        <v>0</v>
      </c>
      <c r="AX57" s="231">
        <f>'3) Receita de Vendas'!AS64</f>
        <v>0</v>
      </c>
      <c r="AY57" s="231">
        <f>'3) Receita de Vendas'!AT64</f>
        <v>0</v>
      </c>
      <c r="AZ57" s="231">
        <f>'3) Receita de Vendas'!AU64</f>
        <v>0</v>
      </c>
      <c r="BA57" s="231">
        <f>'3) Receita de Vendas'!AV64</f>
        <v>0</v>
      </c>
      <c r="BB57" s="231">
        <f>'3) Receita de Vendas'!AW64</f>
        <v>0</v>
      </c>
      <c r="BC57" s="231">
        <f>'3) Receita de Vendas'!AX64</f>
        <v>0</v>
      </c>
      <c r="BD57" s="231">
        <f>'3) Receita de Vendas'!AY64</f>
        <v>0</v>
      </c>
      <c r="BE57" s="231">
        <f>'3) Receita de Vendas'!AZ64</f>
        <v>0</v>
      </c>
      <c r="BF57" s="231">
        <f>'3) Receita de Vendas'!BA64</f>
        <v>0</v>
      </c>
      <c r="BG57" s="231">
        <f>'3) Receita de Vendas'!BB64</f>
        <v>0</v>
      </c>
      <c r="BH57" s="231">
        <f>'3) Receita de Vendas'!BC64</f>
        <v>0</v>
      </c>
      <c r="BI57" s="231">
        <f>'3) Receita de Vendas'!BD64</f>
        <v>0</v>
      </c>
      <c r="BJ57" s="231">
        <f>'3) Receita de Vendas'!BE64</f>
        <v>0</v>
      </c>
      <c r="BK57" s="231">
        <f>'3) Receita de Vendas'!BF64</f>
        <v>0</v>
      </c>
      <c r="BL57" s="231">
        <f>'3) Receita de Vendas'!BG64</f>
        <v>0</v>
      </c>
      <c r="BM57" s="231">
        <f>'3) Receita de Vendas'!BH64</f>
        <v>0</v>
      </c>
      <c r="BN57" s="231">
        <f>'3) Receita de Vendas'!BI64</f>
        <v>0</v>
      </c>
      <c r="BO57" s="232">
        <f>'3) Receita de Vendas'!BJ64</f>
        <v>0</v>
      </c>
    </row>
    <row r="58" spans="1:67">
      <c r="A58" s="229">
        <f>'3) Receita de Vendas'!A65</f>
        <v>0</v>
      </c>
      <c r="B58" s="380">
        <f>'4) Cálculo dos Custos Variáveis'!C198</f>
        <v>0</v>
      </c>
      <c r="C58" s="380">
        <f>'4) Cálculo dos Custos Variáveis'!D198</f>
        <v>0</v>
      </c>
      <c r="D58" s="380">
        <f>'4) Cálculo dos Custos Variáveis'!E198</f>
        <v>0</v>
      </c>
      <c r="E58" s="380">
        <f>'4) Cálculo dos Custos Variáveis'!F198</f>
        <v>0</v>
      </c>
      <c r="F58" s="380">
        <f>'4) Cálculo dos Custos Variáveis'!G198</f>
        <v>0</v>
      </c>
      <c r="G58" s="230"/>
      <c r="H58" s="231">
        <f>'3) Receita de Vendas'!C65</f>
        <v>0</v>
      </c>
      <c r="I58" s="231">
        <f>'3) Receita de Vendas'!D65</f>
        <v>0</v>
      </c>
      <c r="J58" s="231">
        <f>'3) Receita de Vendas'!E65</f>
        <v>0</v>
      </c>
      <c r="K58" s="231">
        <f>'3) Receita de Vendas'!F65</f>
        <v>0</v>
      </c>
      <c r="L58" s="231">
        <f>'3) Receita de Vendas'!G65</f>
        <v>0</v>
      </c>
      <c r="M58" s="231">
        <f>'3) Receita de Vendas'!H65</f>
        <v>0</v>
      </c>
      <c r="N58" s="231">
        <f>'3) Receita de Vendas'!I65</f>
        <v>0</v>
      </c>
      <c r="O58" s="231">
        <f>'3) Receita de Vendas'!J65</f>
        <v>0</v>
      </c>
      <c r="P58" s="231">
        <f>'3) Receita de Vendas'!K65</f>
        <v>0</v>
      </c>
      <c r="Q58" s="231">
        <f>'3) Receita de Vendas'!L65</f>
        <v>0</v>
      </c>
      <c r="R58" s="231">
        <f>'3) Receita de Vendas'!M65</f>
        <v>0</v>
      </c>
      <c r="S58" s="231">
        <f>'3) Receita de Vendas'!N65</f>
        <v>0</v>
      </c>
      <c r="T58" s="231">
        <f>'3) Receita de Vendas'!O65</f>
        <v>0</v>
      </c>
      <c r="U58" s="231">
        <f>'3) Receita de Vendas'!P65</f>
        <v>0</v>
      </c>
      <c r="V58" s="231">
        <f>'3) Receita de Vendas'!Q65</f>
        <v>0</v>
      </c>
      <c r="W58" s="231">
        <f>'3) Receita de Vendas'!R65</f>
        <v>0</v>
      </c>
      <c r="X58" s="231">
        <f>'3) Receita de Vendas'!S65</f>
        <v>0</v>
      </c>
      <c r="Y58" s="231">
        <f>'3) Receita de Vendas'!T65</f>
        <v>0</v>
      </c>
      <c r="Z58" s="231">
        <f>'3) Receita de Vendas'!U65</f>
        <v>0</v>
      </c>
      <c r="AA58" s="231">
        <f>'3) Receita de Vendas'!V65</f>
        <v>0</v>
      </c>
      <c r="AB58" s="231">
        <f>'3) Receita de Vendas'!W65</f>
        <v>0</v>
      </c>
      <c r="AC58" s="231">
        <f>'3) Receita de Vendas'!X65</f>
        <v>0</v>
      </c>
      <c r="AD58" s="231">
        <f>'3) Receita de Vendas'!Y65</f>
        <v>0</v>
      </c>
      <c r="AE58" s="231">
        <f>'3) Receita de Vendas'!Z65</f>
        <v>0</v>
      </c>
      <c r="AF58" s="231">
        <f>'3) Receita de Vendas'!AA65</f>
        <v>0</v>
      </c>
      <c r="AG58" s="231">
        <f>'3) Receita de Vendas'!AB65</f>
        <v>0</v>
      </c>
      <c r="AH58" s="231">
        <f>'3) Receita de Vendas'!AC65</f>
        <v>0</v>
      </c>
      <c r="AI58" s="231">
        <f>'3) Receita de Vendas'!AD65</f>
        <v>0</v>
      </c>
      <c r="AJ58" s="231">
        <f>'3) Receita de Vendas'!AE65</f>
        <v>0</v>
      </c>
      <c r="AK58" s="231">
        <f>'3) Receita de Vendas'!AF65</f>
        <v>0</v>
      </c>
      <c r="AL58" s="231">
        <f>'3) Receita de Vendas'!AG65</f>
        <v>0</v>
      </c>
      <c r="AM58" s="231">
        <f>'3) Receita de Vendas'!AH65</f>
        <v>0</v>
      </c>
      <c r="AN58" s="231">
        <f>'3) Receita de Vendas'!AI65</f>
        <v>0</v>
      </c>
      <c r="AO58" s="231">
        <f>'3) Receita de Vendas'!AJ65</f>
        <v>0</v>
      </c>
      <c r="AP58" s="231">
        <f>'3) Receita de Vendas'!AK65</f>
        <v>0</v>
      </c>
      <c r="AQ58" s="231">
        <f>'3) Receita de Vendas'!AL65</f>
        <v>0</v>
      </c>
      <c r="AR58" s="231">
        <f>'3) Receita de Vendas'!AM65</f>
        <v>0</v>
      </c>
      <c r="AS58" s="231">
        <f>'3) Receita de Vendas'!AN65</f>
        <v>0</v>
      </c>
      <c r="AT58" s="231">
        <f>'3) Receita de Vendas'!AO65</f>
        <v>0</v>
      </c>
      <c r="AU58" s="231">
        <f>'3) Receita de Vendas'!AP65</f>
        <v>0</v>
      </c>
      <c r="AV58" s="231">
        <f>'3) Receita de Vendas'!AQ65</f>
        <v>0</v>
      </c>
      <c r="AW58" s="231">
        <f>'3) Receita de Vendas'!AR65</f>
        <v>0</v>
      </c>
      <c r="AX58" s="231">
        <f>'3) Receita de Vendas'!AS65</f>
        <v>0</v>
      </c>
      <c r="AY58" s="231">
        <f>'3) Receita de Vendas'!AT65</f>
        <v>0</v>
      </c>
      <c r="AZ58" s="231">
        <f>'3) Receita de Vendas'!AU65</f>
        <v>0</v>
      </c>
      <c r="BA58" s="231">
        <f>'3) Receita de Vendas'!AV65</f>
        <v>0</v>
      </c>
      <c r="BB58" s="231">
        <f>'3) Receita de Vendas'!AW65</f>
        <v>0</v>
      </c>
      <c r="BC58" s="231">
        <f>'3) Receita de Vendas'!AX65</f>
        <v>0</v>
      </c>
      <c r="BD58" s="231">
        <f>'3) Receita de Vendas'!AY65</f>
        <v>0</v>
      </c>
      <c r="BE58" s="231">
        <f>'3) Receita de Vendas'!AZ65</f>
        <v>0</v>
      </c>
      <c r="BF58" s="231">
        <f>'3) Receita de Vendas'!BA65</f>
        <v>0</v>
      </c>
      <c r="BG58" s="231">
        <f>'3) Receita de Vendas'!BB65</f>
        <v>0</v>
      </c>
      <c r="BH58" s="231">
        <f>'3) Receita de Vendas'!BC65</f>
        <v>0</v>
      </c>
      <c r="BI58" s="231">
        <f>'3) Receita de Vendas'!BD65</f>
        <v>0</v>
      </c>
      <c r="BJ58" s="231">
        <f>'3) Receita de Vendas'!BE65</f>
        <v>0</v>
      </c>
      <c r="BK58" s="231">
        <f>'3) Receita de Vendas'!BF65</f>
        <v>0</v>
      </c>
      <c r="BL58" s="231">
        <f>'3) Receita de Vendas'!BG65</f>
        <v>0</v>
      </c>
      <c r="BM58" s="231">
        <f>'3) Receita de Vendas'!BH65</f>
        <v>0</v>
      </c>
      <c r="BN58" s="231">
        <f>'3) Receita de Vendas'!BI65</f>
        <v>0</v>
      </c>
      <c r="BO58" s="232">
        <f>'3) Receita de Vendas'!BJ65</f>
        <v>0</v>
      </c>
    </row>
    <row r="59" spans="1:67">
      <c r="A59" s="229">
        <f>'3) Receita de Vendas'!A66</f>
        <v>0</v>
      </c>
      <c r="B59" s="380">
        <f>'4) Cálculo dos Custos Variáveis'!C199</f>
        <v>0</v>
      </c>
      <c r="C59" s="380">
        <f>'4) Cálculo dos Custos Variáveis'!D199</f>
        <v>0</v>
      </c>
      <c r="D59" s="380">
        <f>'4) Cálculo dos Custos Variáveis'!E199</f>
        <v>0</v>
      </c>
      <c r="E59" s="380">
        <f>'4) Cálculo dos Custos Variáveis'!F199</f>
        <v>0</v>
      </c>
      <c r="F59" s="380">
        <f>'4) Cálculo dos Custos Variáveis'!G199</f>
        <v>0</v>
      </c>
      <c r="G59" s="230"/>
      <c r="H59" s="231">
        <f>'3) Receita de Vendas'!C66</f>
        <v>0</v>
      </c>
      <c r="I59" s="231">
        <f>'3) Receita de Vendas'!D66</f>
        <v>0</v>
      </c>
      <c r="J59" s="231">
        <f>'3) Receita de Vendas'!E66</f>
        <v>0</v>
      </c>
      <c r="K59" s="231">
        <f>'3) Receita de Vendas'!F66</f>
        <v>0</v>
      </c>
      <c r="L59" s="231">
        <f>'3) Receita de Vendas'!G66</f>
        <v>0</v>
      </c>
      <c r="M59" s="231">
        <f>'3) Receita de Vendas'!H66</f>
        <v>0</v>
      </c>
      <c r="N59" s="231">
        <f>'3) Receita de Vendas'!I66</f>
        <v>0</v>
      </c>
      <c r="O59" s="231">
        <f>'3) Receita de Vendas'!J66</f>
        <v>0</v>
      </c>
      <c r="P59" s="231">
        <f>'3) Receita de Vendas'!K66</f>
        <v>0</v>
      </c>
      <c r="Q59" s="231">
        <f>'3) Receita de Vendas'!L66</f>
        <v>0</v>
      </c>
      <c r="R59" s="231">
        <f>'3) Receita de Vendas'!M66</f>
        <v>0</v>
      </c>
      <c r="S59" s="231">
        <f>'3) Receita de Vendas'!N66</f>
        <v>0</v>
      </c>
      <c r="T59" s="231">
        <f>'3) Receita de Vendas'!O66</f>
        <v>0</v>
      </c>
      <c r="U59" s="231">
        <f>'3) Receita de Vendas'!P66</f>
        <v>0</v>
      </c>
      <c r="V59" s="231">
        <f>'3) Receita de Vendas'!Q66</f>
        <v>0</v>
      </c>
      <c r="W59" s="231">
        <f>'3) Receita de Vendas'!R66</f>
        <v>0</v>
      </c>
      <c r="X59" s="231">
        <f>'3) Receita de Vendas'!S66</f>
        <v>0</v>
      </c>
      <c r="Y59" s="231">
        <f>'3) Receita de Vendas'!T66</f>
        <v>0</v>
      </c>
      <c r="Z59" s="231">
        <f>'3) Receita de Vendas'!U66</f>
        <v>0</v>
      </c>
      <c r="AA59" s="231">
        <f>'3) Receita de Vendas'!V66</f>
        <v>0</v>
      </c>
      <c r="AB59" s="231">
        <f>'3) Receita de Vendas'!W66</f>
        <v>0</v>
      </c>
      <c r="AC59" s="231">
        <f>'3) Receita de Vendas'!X66</f>
        <v>0</v>
      </c>
      <c r="AD59" s="231">
        <f>'3) Receita de Vendas'!Y66</f>
        <v>0</v>
      </c>
      <c r="AE59" s="231">
        <f>'3) Receita de Vendas'!Z66</f>
        <v>0</v>
      </c>
      <c r="AF59" s="231">
        <f>'3) Receita de Vendas'!AA66</f>
        <v>0</v>
      </c>
      <c r="AG59" s="231">
        <f>'3) Receita de Vendas'!AB66</f>
        <v>0</v>
      </c>
      <c r="AH59" s="231">
        <f>'3) Receita de Vendas'!AC66</f>
        <v>0</v>
      </c>
      <c r="AI59" s="231">
        <f>'3) Receita de Vendas'!AD66</f>
        <v>0</v>
      </c>
      <c r="AJ59" s="231">
        <f>'3) Receita de Vendas'!AE66</f>
        <v>0</v>
      </c>
      <c r="AK59" s="231">
        <f>'3) Receita de Vendas'!AF66</f>
        <v>0</v>
      </c>
      <c r="AL59" s="231">
        <f>'3) Receita de Vendas'!AG66</f>
        <v>0</v>
      </c>
      <c r="AM59" s="231">
        <f>'3) Receita de Vendas'!AH66</f>
        <v>0</v>
      </c>
      <c r="AN59" s="231">
        <f>'3) Receita de Vendas'!AI66</f>
        <v>0</v>
      </c>
      <c r="AO59" s="231">
        <f>'3) Receita de Vendas'!AJ66</f>
        <v>0</v>
      </c>
      <c r="AP59" s="231">
        <f>'3) Receita de Vendas'!AK66</f>
        <v>0</v>
      </c>
      <c r="AQ59" s="231">
        <f>'3) Receita de Vendas'!AL66</f>
        <v>0</v>
      </c>
      <c r="AR59" s="231">
        <f>'3) Receita de Vendas'!AM66</f>
        <v>0</v>
      </c>
      <c r="AS59" s="231">
        <f>'3) Receita de Vendas'!AN66</f>
        <v>0</v>
      </c>
      <c r="AT59" s="231">
        <f>'3) Receita de Vendas'!AO66</f>
        <v>0</v>
      </c>
      <c r="AU59" s="231">
        <f>'3) Receita de Vendas'!AP66</f>
        <v>0</v>
      </c>
      <c r="AV59" s="231">
        <f>'3) Receita de Vendas'!AQ66</f>
        <v>0</v>
      </c>
      <c r="AW59" s="231">
        <f>'3) Receita de Vendas'!AR66</f>
        <v>0</v>
      </c>
      <c r="AX59" s="231">
        <f>'3) Receita de Vendas'!AS66</f>
        <v>0</v>
      </c>
      <c r="AY59" s="231">
        <f>'3) Receita de Vendas'!AT66</f>
        <v>0</v>
      </c>
      <c r="AZ59" s="231">
        <f>'3) Receita de Vendas'!AU66</f>
        <v>0</v>
      </c>
      <c r="BA59" s="231">
        <f>'3) Receita de Vendas'!AV66</f>
        <v>0</v>
      </c>
      <c r="BB59" s="231">
        <f>'3) Receita de Vendas'!AW66</f>
        <v>0</v>
      </c>
      <c r="BC59" s="231">
        <f>'3) Receita de Vendas'!AX66</f>
        <v>0</v>
      </c>
      <c r="BD59" s="231">
        <f>'3) Receita de Vendas'!AY66</f>
        <v>0</v>
      </c>
      <c r="BE59" s="231">
        <f>'3) Receita de Vendas'!AZ66</f>
        <v>0</v>
      </c>
      <c r="BF59" s="231">
        <f>'3) Receita de Vendas'!BA66</f>
        <v>0</v>
      </c>
      <c r="BG59" s="231">
        <f>'3) Receita de Vendas'!BB66</f>
        <v>0</v>
      </c>
      <c r="BH59" s="231">
        <f>'3) Receita de Vendas'!BC66</f>
        <v>0</v>
      </c>
      <c r="BI59" s="231">
        <f>'3) Receita de Vendas'!BD66</f>
        <v>0</v>
      </c>
      <c r="BJ59" s="231">
        <f>'3) Receita de Vendas'!BE66</f>
        <v>0</v>
      </c>
      <c r="BK59" s="231">
        <f>'3) Receita de Vendas'!BF66</f>
        <v>0</v>
      </c>
      <c r="BL59" s="231">
        <f>'3) Receita de Vendas'!BG66</f>
        <v>0</v>
      </c>
      <c r="BM59" s="231">
        <f>'3) Receita de Vendas'!BH66</f>
        <v>0</v>
      </c>
      <c r="BN59" s="231">
        <f>'3) Receita de Vendas'!BI66</f>
        <v>0</v>
      </c>
      <c r="BO59" s="232">
        <f>'3) Receita de Vendas'!BJ66</f>
        <v>0</v>
      </c>
    </row>
    <row r="60" spans="1:67">
      <c r="A60" s="229">
        <f>'3) Receita de Vendas'!A67</f>
        <v>0</v>
      </c>
      <c r="B60" s="380">
        <f>'4) Cálculo dos Custos Variáveis'!C200</f>
        <v>0</v>
      </c>
      <c r="C60" s="380">
        <f>'4) Cálculo dos Custos Variáveis'!D200</f>
        <v>0</v>
      </c>
      <c r="D60" s="380">
        <f>'4) Cálculo dos Custos Variáveis'!E200</f>
        <v>0</v>
      </c>
      <c r="E60" s="380">
        <f>'4) Cálculo dos Custos Variáveis'!F200</f>
        <v>0</v>
      </c>
      <c r="F60" s="380">
        <f>'4) Cálculo dos Custos Variáveis'!G200</f>
        <v>0</v>
      </c>
      <c r="G60" s="230"/>
      <c r="H60" s="231">
        <f>'3) Receita de Vendas'!C67</f>
        <v>0</v>
      </c>
      <c r="I60" s="231">
        <f>'3) Receita de Vendas'!D67</f>
        <v>0</v>
      </c>
      <c r="J60" s="231">
        <f>'3) Receita de Vendas'!E67</f>
        <v>0</v>
      </c>
      <c r="K60" s="231">
        <f>'3) Receita de Vendas'!F67</f>
        <v>0</v>
      </c>
      <c r="L60" s="231">
        <f>'3) Receita de Vendas'!G67</f>
        <v>0</v>
      </c>
      <c r="M60" s="231">
        <f>'3) Receita de Vendas'!H67</f>
        <v>0</v>
      </c>
      <c r="N60" s="231">
        <f>'3) Receita de Vendas'!I67</f>
        <v>0</v>
      </c>
      <c r="O60" s="231">
        <f>'3) Receita de Vendas'!J67</f>
        <v>0</v>
      </c>
      <c r="P60" s="231">
        <f>'3) Receita de Vendas'!K67</f>
        <v>0</v>
      </c>
      <c r="Q60" s="231">
        <f>'3) Receita de Vendas'!L67</f>
        <v>0</v>
      </c>
      <c r="R60" s="231">
        <f>'3) Receita de Vendas'!M67</f>
        <v>0</v>
      </c>
      <c r="S60" s="231">
        <f>'3) Receita de Vendas'!N67</f>
        <v>0</v>
      </c>
      <c r="T60" s="231">
        <f>'3) Receita de Vendas'!O67</f>
        <v>0</v>
      </c>
      <c r="U60" s="231">
        <f>'3) Receita de Vendas'!P67</f>
        <v>0</v>
      </c>
      <c r="V60" s="231">
        <f>'3) Receita de Vendas'!Q67</f>
        <v>0</v>
      </c>
      <c r="W60" s="231">
        <f>'3) Receita de Vendas'!R67</f>
        <v>0</v>
      </c>
      <c r="X60" s="231">
        <f>'3) Receita de Vendas'!S67</f>
        <v>0</v>
      </c>
      <c r="Y60" s="231">
        <f>'3) Receita de Vendas'!T67</f>
        <v>0</v>
      </c>
      <c r="Z60" s="231">
        <f>'3) Receita de Vendas'!U67</f>
        <v>0</v>
      </c>
      <c r="AA60" s="231">
        <f>'3) Receita de Vendas'!V67</f>
        <v>0</v>
      </c>
      <c r="AB60" s="231">
        <f>'3) Receita de Vendas'!W67</f>
        <v>0</v>
      </c>
      <c r="AC60" s="231">
        <f>'3) Receita de Vendas'!X67</f>
        <v>0</v>
      </c>
      <c r="AD60" s="231">
        <f>'3) Receita de Vendas'!Y67</f>
        <v>0</v>
      </c>
      <c r="AE60" s="231">
        <f>'3) Receita de Vendas'!Z67</f>
        <v>0</v>
      </c>
      <c r="AF60" s="231">
        <f>'3) Receita de Vendas'!AA67</f>
        <v>0</v>
      </c>
      <c r="AG60" s="231">
        <f>'3) Receita de Vendas'!AB67</f>
        <v>0</v>
      </c>
      <c r="AH60" s="231">
        <f>'3) Receita de Vendas'!AC67</f>
        <v>0</v>
      </c>
      <c r="AI60" s="231">
        <f>'3) Receita de Vendas'!AD67</f>
        <v>0</v>
      </c>
      <c r="AJ60" s="231">
        <f>'3) Receita de Vendas'!AE67</f>
        <v>0</v>
      </c>
      <c r="AK60" s="231">
        <f>'3) Receita de Vendas'!AF67</f>
        <v>0</v>
      </c>
      <c r="AL60" s="231">
        <f>'3) Receita de Vendas'!AG67</f>
        <v>0</v>
      </c>
      <c r="AM60" s="231">
        <f>'3) Receita de Vendas'!AH67</f>
        <v>0</v>
      </c>
      <c r="AN60" s="231">
        <f>'3) Receita de Vendas'!AI67</f>
        <v>0</v>
      </c>
      <c r="AO60" s="231">
        <f>'3) Receita de Vendas'!AJ67</f>
        <v>0</v>
      </c>
      <c r="AP60" s="231">
        <f>'3) Receita de Vendas'!AK67</f>
        <v>0</v>
      </c>
      <c r="AQ60" s="231">
        <f>'3) Receita de Vendas'!AL67</f>
        <v>0</v>
      </c>
      <c r="AR60" s="231">
        <f>'3) Receita de Vendas'!AM67</f>
        <v>0</v>
      </c>
      <c r="AS60" s="231">
        <f>'3) Receita de Vendas'!AN67</f>
        <v>0</v>
      </c>
      <c r="AT60" s="231">
        <f>'3) Receita de Vendas'!AO67</f>
        <v>0</v>
      </c>
      <c r="AU60" s="231">
        <f>'3) Receita de Vendas'!AP67</f>
        <v>0</v>
      </c>
      <c r="AV60" s="231">
        <f>'3) Receita de Vendas'!AQ67</f>
        <v>0</v>
      </c>
      <c r="AW60" s="231">
        <f>'3) Receita de Vendas'!AR67</f>
        <v>0</v>
      </c>
      <c r="AX60" s="231">
        <f>'3) Receita de Vendas'!AS67</f>
        <v>0</v>
      </c>
      <c r="AY60" s="231">
        <f>'3) Receita de Vendas'!AT67</f>
        <v>0</v>
      </c>
      <c r="AZ60" s="231">
        <f>'3) Receita de Vendas'!AU67</f>
        <v>0</v>
      </c>
      <c r="BA60" s="231">
        <f>'3) Receita de Vendas'!AV67</f>
        <v>0</v>
      </c>
      <c r="BB60" s="231">
        <f>'3) Receita de Vendas'!AW67</f>
        <v>0</v>
      </c>
      <c r="BC60" s="231">
        <f>'3) Receita de Vendas'!AX67</f>
        <v>0</v>
      </c>
      <c r="BD60" s="231">
        <f>'3) Receita de Vendas'!AY67</f>
        <v>0</v>
      </c>
      <c r="BE60" s="231">
        <f>'3) Receita de Vendas'!AZ67</f>
        <v>0</v>
      </c>
      <c r="BF60" s="231">
        <f>'3) Receita de Vendas'!BA67</f>
        <v>0</v>
      </c>
      <c r="BG60" s="231">
        <f>'3) Receita de Vendas'!BB67</f>
        <v>0</v>
      </c>
      <c r="BH60" s="231">
        <f>'3) Receita de Vendas'!BC67</f>
        <v>0</v>
      </c>
      <c r="BI60" s="231">
        <f>'3) Receita de Vendas'!BD67</f>
        <v>0</v>
      </c>
      <c r="BJ60" s="231">
        <f>'3) Receita de Vendas'!BE67</f>
        <v>0</v>
      </c>
      <c r="BK60" s="231">
        <f>'3) Receita de Vendas'!BF67</f>
        <v>0</v>
      </c>
      <c r="BL60" s="231">
        <f>'3) Receita de Vendas'!BG67</f>
        <v>0</v>
      </c>
      <c r="BM60" s="231">
        <f>'3) Receita de Vendas'!BH67</f>
        <v>0</v>
      </c>
      <c r="BN60" s="231">
        <f>'3) Receita de Vendas'!BI67</f>
        <v>0</v>
      </c>
      <c r="BO60" s="232">
        <f>'3) Receita de Vendas'!BJ67</f>
        <v>0</v>
      </c>
    </row>
    <row r="61" spans="1:67">
      <c r="A61" s="229">
        <f>'3) Receita de Vendas'!A68</f>
        <v>0</v>
      </c>
      <c r="B61" s="380">
        <f>'4) Cálculo dos Custos Variáveis'!C201</f>
        <v>0</v>
      </c>
      <c r="C61" s="380">
        <f>'4) Cálculo dos Custos Variáveis'!D201</f>
        <v>0</v>
      </c>
      <c r="D61" s="380">
        <f>'4) Cálculo dos Custos Variáveis'!E201</f>
        <v>0</v>
      </c>
      <c r="E61" s="380">
        <f>'4) Cálculo dos Custos Variáveis'!F201</f>
        <v>0</v>
      </c>
      <c r="F61" s="380">
        <f>'4) Cálculo dos Custos Variáveis'!G201</f>
        <v>0</v>
      </c>
      <c r="G61" s="230"/>
      <c r="H61" s="231">
        <f>'3) Receita de Vendas'!C68</f>
        <v>0</v>
      </c>
      <c r="I61" s="231">
        <f>'3) Receita de Vendas'!D68</f>
        <v>0</v>
      </c>
      <c r="J61" s="231">
        <f>'3) Receita de Vendas'!E68</f>
        <v>0</v>
      </c>
      <c r="K61" s="231">
        <f>'3) Receita de Vendas'!F68</f>
        <v>0</v>
      </c>
      <c r="L61" s="231">
        <f>'3) Receita de Vendas'!G68</f>
        <v>0</v>
      </c>
      <c r="M61" s="231">
        <f>'3) Receita de Vendas'!H68</f>
        <v>0</v>
      </c>
      <c r="N61" s="231">
        <f>'3) Receita de Vendas'!I68</f>
        <v>0</v>
      </c>
      <c r="O61" s="231">
        <f>'3) Receita de Vendas'!J68</f>
        <v>0</v>
      </c>
      <c r="P61" s="231">
        <f>'3) Receita de Vendas'!K68</f>
        <v>0</v>
      </c>
      <c r="Q61" s="231">
        <f>'3) Receita de Vendas'!L68</f>
        <v>0</v>
      </c>
      <c r="R61" s="231">
        <f>'3) Receita de Vendas'!M68</f>
        <v>0</v>
      </c>
      <c r="S61" s="231">
        <f>'3) Receita de Vendas'!N68</f>
        <v>0</v>
      </c>
      <c r="T61" s="231">
        <f>'3) Receita de Vendas'!O68</f>
        <v>0</v>
      </c>
      <c r="U61" s="231">
        <f>'3) Receita de Vendas'!P68</f>
        <v>0</v>
      </c>
      <c r="V61" s="231">
        <f>'3) Receita de Vendas'!Q68</f>
        <v>0</v>
      </c>
      <c r="W61" s="231">
        <f>'3) Receita de Vendas'!R68</f>
        <v>0</v>
      </c>
      <c r="X61" s="231">
        <f>'3) Receita de Vendas'!S68</f>
        <v>0</v>
      </c>
      <c r="Y61" s="231">
        <f>'3) Receita de Vendas'!T68</f>
        <v>0</v>
      </c>
      <c r="Z61" s="231">
        <f>'3) Receita de Vendas'!U68</f>
        <v>0</v>
      </c>
      <c r="AA61" s="231">
        <f>'3) Receita de Vendas'!V68</f>
        <v>0</v>
      </c>
      <c r="AB61" s="231">
        <f>'3) Receita de Vendas'!W68</f>
        <v>0</v>
      </c>
      <c r="AC61" s="231">
        <f>'3) Receita de Vendas'!X68</f>
        <v>0</v>
      </c>
      <c r="AD61" s="231">
        <f>'3) Receita de Vendas'!Y68</f>
        <v>0</v>
      </c>
      <c r="AE61" s="231">
        <f>'3) Receita de Vendas'!Z68</f>
        <v>0</v>
      </c>
      <c r="AF61" s="231">
        <f>'3) Receita de Vendas'!AA68</f>
        <v>0</v>
      </c>
      <c r="AG61" s="231">
        <f>'3) Receita de Vendas'!AB68</f>
        <v>0</v>
      </c>
      <c r="AH61" s="231">
        <f>'3) Receita de Vendas'!AC68</f>
        <v>0</v>
      </c>
      <c r="AI61" s="231">
        <f>'3) Receita de Vendas'!AD68</f>
        <v>0</v>
      </c>
      <c r="AJ61" s="231">
        <f>'3) Receita de Vendas'!AE68</f>
        <v>0</v>
      </c>
      <c r="AK61" s="231">
        <f>'3) Receita de Vendas'!AF68</f>
        <v>0</v>
      </c>
      <c r="AL61" s="231">
        <f>'3) Receita de Vendas'!AG68</f>
        <v>0</v>
      </c>
      <c r="AM61" s="231">
        <f>'3) Receita de Vendas'!AH68</f>
        <v>0</v>
      </c>
      <c r="AN61" s="231">
        <f>'3) Receita de Vendas'!AI68</f>
        <v>0</v>
      </c>
      <c r="AO61" s="231">
        <f>'3) Receita de Vendas'!AJ68</f>
        <v>0</v>
      </c>
      <c r="AP61" s="231">
        <f>'3) Receita de Vendas'!AK68</f>
        <v>0</v>
      </c>
      <c r="AQ61" s="231">
        <f>'3) Receita de Vendas'!AL68</f>
        <v>0</v>
      </c>
      <c r="AR61" s="231">
        <f>'3) Receita de Vendas'!AM68</f>
        <v>0</v>
      </c>
      <c r="AS61" s="231">
        <f>'3) Receita de Vendas'!AN68</f>
        <v>0</v>
      </c>
      <c r="AT61" s="231">
        <f>'3) Receita de Vendas'!AO68</f>
        <v>0</v>
      </c>
      <c r="AU61" s="231">
        <f>'3) Receita de Vendas'!AP68</f>
        <v>0</v>
      </c>
      <c r="AV61" s="231">
        <f>'3) Receita de Vendas'!AQ68</f>
        <v>0</v>
      </c>
      <c r="AW61" s="231">
        <f>'3) Receita de Vendas'!AR68</f>
        <v>0</v>
      </c>
      <c r="AX61" s="231">
        <f>'3) Receita de Vendas'!AS68</f>
        <v>0</v>
      </c>
      <c r="AY61" s="231">
        <f>'3) Receita de Vendas'!AT68</f>
        <v>0</v>
      </c>
      <c r="AZ61" s="231">
        <f>'3) Receita de Vendas'!AU68</f>
        <v>0</v>
      </c>
      <c r="BA61" s="231">
        <f>'3) Receita de Vendas'!AV68</f>
        <v>0</v>
      </c>
      <c r="BB61" s="231">
        <f>'3) Receita de Vendas'!AW68</f>
        <v>0</v>
      </c>
      <c r="BC61" s="231">
        <f>'3) Receita de Vendas'!AX68</f>
        <v>0</v>
      </c>
      <c r="BD61" s="231">
        <f>'3) Receita de Vendas'!AY68</f>
        <v>0</v>
      </c>
      <c r="BE61" s="231">
        <f>'3) Receita de Vendas'!AZ68</f>
        <v>0</v>
      </c>
      <c r="BF61" s="231">
        <f>'3) Receita de Vendas'!BA68</f>
        <v>0</v>
      </c>
      <c r="BG61" s="231">
        <f>'3) Receita de Vendas'!BB68</f>
        <v>0</v>
      </c>
      <c r="BH61" s="231">
        <f>'3) Receita de Vendas'!BC68</f>
        <v>0</v>
      </c>
      <c r="BI61" s="231">
        <f>'3) Receita de Vendas'!BD68</f>
        <v>0</v>
      </c>
      <c r="BJ61" s="231">
        <f>'3) Receita de Vendas'!BE68</f>
        <v>0</v>
      </c>
      <c r="BK61" s="231">
        <f>'3) Receita de Vendas'!BF68</f>
        <v>0</v>
      </c>
      <c r="BL61" s="231">
        <f>'3) Receita de Vendas'!BG68</f>
        <v>0</v>
      </c>
      <c r="BM61" s="231">
        <f>'3) Receita de Vendas'!BH68</f>
        <v>0</v>
      </c>
      <c r="BN61" s="231">
        <f>'3) Receita de Vendas'!BI68</f>
        <v>0</v>
      </c>
      <c r="BO61" s="232">
        <f>'3) Receita de Vendas'!BJ68</f>
        <v>0</v>
      </c>
    </row>
    <row r="62" spans="1:67">
      <c r="A62" s="229">
        <f>'3) Receita de Vendas'!A69</f>
        <v>0</v>
      </c>
      <c r="B62" s="380">
        <f>'4) Cálculo dos Custos Variáveis'!C202</f>
        <v>0</v>
      </c>
      <c r="C62" s="380">
        <f>'4) Cálculo dos Custos Variáveis'!D202</f>
        <v>0</v>
      </c>
      <c r="D62" s="380">
        <f>'4) Cálculo dos Custos Variáveis'!E202</f>
        <v>0</v>
      </c>
      <c r="E62" s="380">
        <f>'4) Cálculo dos Custos Variáveis'!F202</f>
        <v>0</v>
      </c>
      <c r="F62" s="380">
        <f>'4) Cálculo dos Custos Variáveis'!G202</f>
        <v>0</v>
      </c>
      <c r="G62" s="230"/>
      <c r="H62" s="231">
        <f>'3) Receita de Vendas'!C69</f>
        <v>0</v>
      </c>
      <c r="I62" s="231">
        <f>'3) Receita de Vendas'!D69</f>
        <v>0</v>
      </c>
      <c r="J62" s="231">
        <f>'3) Receita de Vendas'!E69</f>
        <v>0</v>
      </c>
      <c r="K62" s="231">
        <f>'3) Receita de Vendas'!F69</f>
        <v>0</v>
      </c>
      <c r="L62" s="231">
        <f>'3) Receita de Vendas'!G69</f>
        <v>0</v>
      </c>
      <c r="M62" s="231">
        <f>'3) Receita de Vendas'!H69</f>
        <v>0</v>
      </c>
      <c r="N62" s="231">
        <f>'3) Receita de Vendas'!I69</f>
        <v>0</v>
      </c>
      <c r="O62" s="231">
        <f>'3) Receita de Vendas'!J69</f>
        <v>0</v>
      </c>
      <c r="P62" s="231">
        <f>'3) Receita de Vendas'!K69</f>
        <v>0</v>
      </c>
      <c r="Q62" s="231">
        <f>'3) Receita de Vendas'!L69</f>
        <v>0</v>
      </c>
      <c r="R62" s="231">
        <f>'3) Receita de Vendas'!M69</f>
        <v>0</v>
      </c>
      <c r="S62" s="231">
        <f>'3) Receita de Vendas'!N69</f>
        <v>0</v>
      </c>
      <c r="T62" s="231">
        <f>'3) Receita de Vendas'!O69</f>
        <v>0</v>
      </c>
      <c r="U62" s="231">
        <f>'3) Receita de Vendas'!P69</f>
        <v>0</v>
      </c>
      <c r="V62" s="231">
        <f>'3) Receita de Vendas'!Q69</f>
        <v>0</v>
      </c>
      <c r="W62" s="231">
        <f>'3) Receita de Vendas'!R69</f>
        <v>0</v>
      </c>
      <c r="X62" s="231">
        <f>'3) Receita de Vendas'!S69</f>
        <v>0</v>
      </c>
      <c r="Y62" s="231">
        <f>'3) Receita de Vendas'!T69</f>
        <v>0</v>
      </c>
      <c r="Z62" s="231">
        <f>'3) Receita de Vendas'!U69</f>
        <v>0</v>
      </c>
      <c r="AA62" s="231">
        <f>'3) Receita de Vendas'!V69</f>
        <v>0</v>
      </c>
      <c r="AB62" s="231">
        <f>'3) Receita de Vendas'!W69</f>
        <v>0</v>
      </c>
      <c r="AC62" s="231">
        <f>'3) Receita de Vendas'!X69</f>
        <v>0</v>
      </c>
      <c r="AD62" s="231">
        <f>'3) Receita de Vendas'!Y69</f>
        <v>0</v>
      </c>
      <c r="AE62" s="231">
        <f>'3) Receita de Vendas'!Z69</f>
        <v>0</v>
      </c>
      <c r="AF62" s="231">
        <f>'3) Receita de Vendas'!AA69</f>
        <v>0</v>
      </c>
      <c r="AG62" s="231">
        <f>'3) Receita de Vendas'!AB69</f>
        <v>0</v>
      </c>
      <c r="AH62" s="231">
        <f>'3) Receita de Vendas'!AC69</f>
        <v>0</v>
      </c>
      <c r="AI62" s="231">
        <f>'3) Receita de Vendas'!AD69</f>
        <v>0</v>
      </c>
      <c r="AJ62" s="231">
        <f>'3) Receita de Vendas'!AE69</f>
        <v>0</v>
      </c>
      <c r="AK62" s="231">
        <f>'3) Receita de Vendas'!AF69</f>
        <v>0</v>
      </c>
      <c r="AL62" s="231">
        <f>'3) Receita de Vendas'!AG69</f>
        <v>0</v>
      </c>
      <c r="AM62" s="231">
        <f>'3) Receita de Vendas'!AH69</f>
        <v>0</v>
      </c>
      <c r="AN62" s="231">
        <f>'3) Receita de Vendas'!AI69</f>
        <v>0</v>
      </c>
      <c r="AO62" s="231">
        <f>'3) Receita de Vendas'!AJ69</f>
        <v>0</v>
      </c>
      <c r="AP62" s="231">
        <f>'3) Receita de Vendas'!AK69</f>
        <v>0</v>
      </c>
      <c r="AQ62" s="231">
        <f>'3) Receita de Vendas'!AL69</f>
        <v>0</v>
      </c>
      <c r="AR62" s="231">
        <f>'3) Receita de Vendas'!AM69</f>
        <v>0</v>
      </c>
      <c r="AS62" s="231">
        <f>'3) Receita de Vendas'!AN69</f>
        <v>0</v>
      </c>
      <c r="AT62" s="231">
        <f>'3) Receita de Vendas'!AO69</f>
        <v>0</v>
      </c>
      <c r="AU62" s="231">
        <f>'3) Receita de Vendas'!AP69</f>
        <v>0</v>
      </c>
      <c r="AV62" s="231">
        <f>'3) Receita de Vendas'!AQ69</f>
        <v>0</v>
      </c>
      <c r="AW62" s="231">
        <f>'3) Receita de Vendas'!AR69</f>
        <v>0</v>
      </c>
      <c r="AX62" s="231">
        <f>'3) Receita de Vendas'!AS69</f>
        <v>0</v>
      </c>
      <c r="AY62" s="231">
        <f>'3) Receita de Vendas'!AT69</f>
        <v>0</v>
      </c>
      <c r="AZ62" s="231">
        <f>'3) Receita de Vendas'!AU69</f>
        <v>0</v>
      </c>
      <c r="BA62" s="231">
        <f>'3) Receita de Vendas'!AV69</f>
        <v>0</v>
      </c>
      <c r="BB62" s="231">
        <f>'3) Receita de Vendas'!AW69</f>
        <v>0</v>
      </c>
      <c r="BC62" s="231">
        <f>'3) Receita de Vendas'!AX69</f>
        <v>0</v>
      </c>
      <c r="BD62" s="231">
        <f>'3) Receita de Vendas'!AY69</f>
        <v>0</v>
      </c>
      <c r="BE62" s="231">
        <f>'3) Receita de Vendas'!AZ69</f>
        <v>0</v>
      </c>
      <c r="BF62" s="231">
        <f>'3) Receita de Vendas'!BA69</f>
        <v>0</v>
      </c>
      <c r="BG62" s="231">
        <f>'3) Receita de Vendas'!BB69</f>
        <v>0</v>
      </c>
      <c r="BH62" s="231">
        <f>'3) Receita de Vendas'!BC69</f>
        <v>0</v>
      </c>
      <c r="BI62" s="231">
        <f>'3) Receita de Vendas'!BD69</f>
        <v>0</v>
      </c>
      <c r="BJ62" s="231">
        <f>'3) Receita de Vendas'!BE69</f>
        <v>0</v>
      </c>
      <c r="BK62" s="231">
        <f>'3) Receita de Vendas'!BF69</f>
        <v>0</v>
      </c>
      <c r="BL62" s="231">
        <f>'3) Receita de Vendas'!BG69</f>
        <v>0</v>
      </c>
      <c r="BM62" s="231">
        <f>'3) Receita de Vendas'!BH69</f>
        <v>0</v>
      </c>
      <c r="BN62" s="231">
        <f>'3) Receita de Vendas'!BI69</f>
        <v>0</v>
      </c>
      <c r="BO62" s="232">
        <f>'3) Receita de Vendas'!BJ69</f>
        <v>0</v>
      </c>
    </row>
    <row r="63" spans="1:67">
      <c r="A63" s="229">
        <f>'3) Receita de Vendas'!A70</f>
        <v>0</v>
      </c>
      <c r="B63" s="380">
        <f>'4) Cálculo dos Custos Variáveis'!C203</f>
        <v>0</v>
      </c>
      <c r="C63" s="380">
        <f>'4) Cálculo dos Custos Variáveis'!D203</f>
        <v>0</v>
      </c>
      <c r="D63" s="380">
        <f>'4) Cálculo dos Custos Variáveis'!E203</f>
        <v>0</v>
      </c>
      <c r="E63" s="380">
        <f>'4) Cálculo dos Custos Variáveis'!F203</f>
        <v>0</v>
      </c>
      <c r="F63" s="380">
        <f>'4) Cálculo dos Custos Variáveis'!G203</f>
        <v>0</v>
      </c>
      <c r="G63" s="230"/>
      <c r="H63" s="231">
        <f>'3) Receita de Vendas'!C70</f>
        <v>0</v>
      </c>
      <c r="I63" s="231">
        <f>'3) Receita de Vendas'!D70</f>
        <v>0</v>
      </c>
      <c r="J63" s="231">
        <f>'3) Receita de Vendas'!E70</f>
        <v>0</v>
      </c>
      <c r="K63" s="231">
        <f>'3) Receita de Vendas'!F70</f>
        <v>0</v>
      </c>
      <c r="L63" s="231">
        <f>'3) Receita de Vendas'!G70</f>
        <v>0</v>
      </c>
      <c r="M63" s="231">
        <f>'3) Receita de Vendas'!H70</f>
        <v>0</v>
      </c>
      <c r="N63" s="231">
        <f>'3) Receita de Vendas'!I70</f>
        <v>0</v>
      </c>
      <c r="O63" s="231">
        <f>'3) Receita de Vendas'!J70</f>
        <v>0</v>
      </c>
      <c r="P63" s="231">
        <f>'3) Receita de Vendas'!K70</f>
        <v>0</v>
      </c>
      <c r="Q63" s="231">
        <f>'3) Receita de Vendas'!L70</f>
        <v>0</v>
      </c>
      <c r="R63" s="231">
        <f>'3) Receita de Vendas'!M70</f>
        <v>0</v>
      </c>
      <c r="S63" s="231">
        <f>'3) Receita de Vendas'!N70</f>
        <v>0</v>
      </c>
      <c r="T63" s="231">
        <f>'3) Receita de Vendas'!O70</f>
        <v>0</v>
      </c>
      <c r="U63" s="231">
        <f>'3) Receita de Vendas'!P70</f>
        <v>0</v>
      </c>
      <c r="V63" s="231">
        <f>'3) Receita de Vendas'!Q70</f>
        <v>0</v>
      </c>
      <c r="W63" s="231">
        <f>'3) Receita de Vendas'!R70</f>
        <v>0</v>
      </c>
      <c r="X63" s="231">
        <f>'3) Receita de Vendas'!S70</f>
        <v>0</v>
      </c>
      <c r="Y63" s="231">
        <f>'3) Receita de Vendas'!T70</f>
        <v>0</v>
      </c>
      <c r="Z63" s="231">
        <f>'3) Receita de Vendas'!U70</f>
        <v>0</v>
      </c>
      <c r="AA63" s="231">
        <f>'3) Receita de Vendas'!V70</f>
        <v>0</v>
      </c>
      <c r="AB63" s="231">
        <f>'3) Receita de Vendas'!W70</f>
        <v>0</v>
      </c>
      <c r="AC63" s="231">
        <f>'3) Receita de Vendas'!X70</f>
        <v>0</v>
      </c>
      <c r="AD63" s="231">
        <f>'3) Receita de Vendas'!Y70</f>
        <v>0</v>
      </c>
      <c r="AE63" s="231">
        <f>'3) Receita de Vendas'!Z70</f>
        <v>0</v>
      </c>
      <c r="AF63" s="231">
        <f>'3) Receita de Vendas'!AA70</f>
        <v>0</v>
      </c>
      <c r="AG63" s="231">
        <f>'3) Receita de Vendas'!AB70</f>
        <v>0</v>
      </c>
      <c r="AH63" s="231">
        <f>'3) Receita de Vendas'!AC70</f>
        <v>0</v>
      </c>
      <c r="AI63" s="231">
        <f>'3) Receita de Vendas'!AD70</f>
        <v>0</v>
      </c>
      <c r="AJ63" s="231">
        <f>'3) Receita de Vendas'!AE70</f>
        <v>0</v>
      </c>
      <c r="AK63" s="231">
        <f>'3) Receita de Vendas'!AF70</f>
        <v>0</v>
      </c>
      <c r="AL63" s="231">
        <f>'3) Receita de Vendas'!AG70</f>
        <v>0</v>
      </c>
      <c r="AM63" s="231">
        <f>'3) Receita de Vendas'!AH70</f>
        <v>0</v>
      </c>
      <c r="AN63" s="231">
        <f>'3) Receita de Vendas'!AI70</f>
        <v>0</v>
      </c>
      <c r="AO63" s="231">
        <f>'3) Receita de Vendas'!AJ70</f>
        <v>0</v>
      </c>
      <c r="AP63" s="231">
        <f>'3) Receita de Vendas'!AK70</f>
        <v>0</v>
      </c>
      <c r="AQ63" s="231">
        <f>'3) Receita de Vendas'!AL70</f>
        <v>0</v>
      </c>
      <c r="AR63" s="231">
        <f>'3) Receita de Vendas'!AM70</f>
        <v>0</v>
      </c>
      <c r="AS63" s="231">
        <f>'3) Receita de Vendas'!AN70</f>
        <v>0</v>
      </c>
      <c r="AT63" s="231">
        <f>'3) Receita de Vendas'!AO70</f>
        <v>0</v>
      </c>
      <c r="AU63" s="231">
        <f>'3) Receita de Vendas'!AP70</f>
        <v>0</v>
      </c>
      <c r="AV63" s="231">
        <f>'3) Receita de Vendas'!AQ70</f>
        <v>0</v>
      </c>
      <c r="AW63" s="231">
        <f>'3) Receita de Vendas'!AR70</f>
        <v>0</v>
      </c>
      <c r="AX63" s="231">
        <f>'3) Receita de Vendas'!AS70</f>
        <v>0</v>
      </c>
      <c r="AY63" s="231">
        <f>'3) Receita de Vendas'!AT70</f>
        <v>0</v>
      </c>
      <c r="AZ63" s="231">
        <f>'3) Receita de Vendas'!AU70</f>
        <v>0</v>
      </c>
      <c r="BA63" s="231">
        <f>'3) Receita de Vendas'!AV70</f>
        <v>0</v>
      </c>
      <c r="BB63" s="231">
        <f>'3) Receita de Vendas'!AW70</f>
        <v>0</v>
      </c>
      <c r="BC63" s="231">
        <f>'3) Receita de Vendas'!AX70</f>
        <v>0</v>
      </c>
      <c r="BD63" s="231">
        <f>'3) Receita de Vendas'!AY70</f>
        <v>0</v>
      </c>
      <c r="BE63" s="231">
        <f>'3) Receita de Vendas'!AZ70</f>
        <v>0</v>
      </c>
      <c r="BF63" s="231">
        <f>'3) Receita de Vendas'!BA70</f>
        <v>0</v>
      </c>
      <c r="BG63" s="231">
        <f>'3) Receita de Vendas'!BB70</f>
        <v>0</v>
      </c>
      <c r="BH63" s="231">
        <f>'3) Receita de Vendas'!BC70</f>
        <v>0</v>
      </c>
      <c r="BI63" s="231">
        <f>'3) Receita de Vendas'!BD70</f>
        <v>0</v>
      </c>
      <c r="BJ63" s="231">
        <f>'3) Receita de Vendas'!BE70</f>
        <v>0</v>
      </c>
      <c r="BK63" s="231">
        <f>'3) Receita de Vendas'!BF70</f>
        <v>0</v>
      </c>
      <c r="BL63" s="231">
        <f>'3) Receita de Vendas'!BG70</f>
        <v>0</v>
      </c>
      <c r="BM63" s="231">
        <f>'3) Receita de Vendas'!BH70</f>
        <v>0</v>
      </c>
      <c r="BN63" s="231">
        <f>'3) Receita de Vendas'!BI70</f>
        <v>0</v>
      </c>
      <c r="BO63" s="232">
        <f>'3) Receita de Vendas'!BJ70</f>
        <v>0</v>
      </c>
    </row>
    <row r="64" spans="1:67">
      <c r="A64" s="233"/>
      <c r="B64" s="230"/>
      <c r="C64" s="230"/>
      <c r="D64" s="230"/>
      <c r="E64" s="230"/>
      <c r="F64" s="230"/>
      <c r="G64" s="230"/>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c r="BO64" s="234"/>
    </row>
    <row r="65" spans="1:67" ht="12.75" customHeight="1">
      <c r="C65" s="233"/>
      <c r="D65" s="233"/>
      <c r="E65" s="732" t="s">
        <v>449</v>
      </c>
      <c r="F65" s="236">
        <f>A12</f>
        <v>0</v>
      </c>
      <c r="G65" s="237"/>
      <c r="H65" s="238">
        <f t="shared" ref="H65:S65" si="0">H12*$B12</f>
        <v>0</v>
      </c>
      <c r="I65" s="238">
        <f t="shared" si="0"/>
        <v>0</v>
      </c>
      <c r="J65" s="238">
        <f t="shared" si="0"/>
        <v>0</v>
      </c>
      <c r="K65" s="238">
        <f t="shared" si="0"/>
        <v>0</v>
      </c>
      <c r="L65" s="238">
        <f t="shared" si="0"/>
        <v>0</v>
      </c>
      <c r="M65" s="238">
        <f t="shared" si="0"/>
        <v>0</v>
      </c>
      <c r="N65" s="238">
        <f t="shared" si="0"/>
        <v>0</v>
      </c>
      <c r="O65" s="238">
        <f t="shared" si="0"/>
        <v>0</v>
      </c>
      <c r="P65" s="238">
        <f t="shared" si="0"/>
        <v>0</v>
      </c>
      <c r="Q65" s="238">
        <f t="shared" si="0"/>
        <v>0</v>
      </c>
      <c r="R65" s="238">
        <f t="shared" si="0"/>
        <v>0</v>
      </c>
      <c r="S65" s="238">
        <f t="shared" si="0"/>
        <v>0</v>
      </c>
      <c r="T65" s="238">
        <f t="shared" ref="T65:AE65" si="1">T12*$C12</f>
        <v>0</v>
      </c>
      <c r="U65" s="238">
        <f t="shared" si="1"/>
        <v>0</v>
      </c>
      <c r="V65" s="238">
        <f t="shared" si="1"/>
        <v>0</v>
      </c>
      <c r="W65" s="238">
        <f t="shared" si="1"/>
        <v>0</v>
      </c>
      <c r="X65" s="238">
        <f t="shared" si="1"/>
        <v>0</v>
      </c>
      <c r="Y65" s="238">
        <f t="shared" si="1"/>
        <v>0</v>
      </c>
      <c r="Z65" s="238">
        <f t="shared" si="1"/>
        <v>0</v>
      </c>
      <c r="AA65" s="238">
        <f t="shared" si="1"/>
        <v>0</v>
      </c>
      <c r="AB65" s="238">
        <f t="shared" si="1"/>
        <v>0</v>
      </c>
      <c r="AC65" s="238">
        <f t="shared" si="1"/>
        <v>0</v>
      </c>
      <c r="AD65" s="238">
        <f t="shared" si="1"/>
        <v>0</v>
      </c>
      <c r="AE65" s="238">
        <f t="shared" si="1"/>
        <v>0</v>
      </c>
      <c r="AF65" s="238">
        <f t="shared" ref="AF65:AQ65" si="2">AF12*$D12</f>
        <v>0</v>
      </c>
      <c r="AG65" s="238">
        <f t="shared" si="2"/>
        <v>0</v>
      </c>
      <c r="AH65" s="238">
        <f t="shared" si="2"/>
        <v>0</v>
      </c>
      <c r="AI65" s="238">
        <f t="shared" si="2"/>
        <v>0</v>
      </c>
      <c r="AJ65" s="238">
        <f t="shared" si="2"/>
        <v>0</v>
      </c>
      <c r="AK65" s="238">
        <f t="shared" si="2"/>
        <v>0</v>
      </c>
      <c r="AL65" s="238">
        <f t="shared" si="2"/>
        <v>0</v>
      </c>
      <c r="AM65" s="238">
        <f t="shared" si="2"/>
        <v>0</v>
      </c>
      <c r="AN65" s="238">
        <f t="shared" si="2"/>
        <v>0</v>
      </c>
      <c r="AO65" s="238">
        <f t="shared" si="2"/>
        <v>0</v>
      </c>
      <c r="AP65" s="238">
        <f t="shared" si="2"/>
        <v>0</v>
      </c>
      <c r="AQ65" s="238">
        <f t="shared" si="2"/>
        <v>0</v>
      </c>
      <c r="AR65" s="238">
        <f t="shared" ref="AR65:BC65" si="3">AR12*$E12</f>
        <v>0</v>
      </c>
      <c r="AS65" s="238">
        <f t="shared" si="3"/>
        <v>0</v>
      </c>
      <c r="AT65" s="238">
        <f t="shared" si="3"/>
        <v>0</v>
      </c>
      <c r="AU65" s="238">
        <f t="shared" si="3"/>
        <v>0</v>
      </c>
      <c r="AV65" s="238">
        <f t="shared" si="3"/>
        <v>0</v>
      </c>
      <c r="AW65" s="238">
        <f t="shared" si="3"/>
        <v>0</v>
      </c>
      <c r="AX65" s="238">
        <f t="shared" si="3"/>
        <v>0</v>
      </c>
      <c r="AY65" s="238">
        <f t="shared" si="3"/>
        <v>0</v>
      </c>
      <c r="AZ65" s="238">
        <f t="shared" si="3"/>
        <v>0</v>
      </c>
      <c r="BA65" s="238">
        <f t="shared" si="3"/>
        <v>0</v>
      </c>
      <c r="BB65" s="238">
        <f t="shared" si="3"/>
        <v>0</v>
      </c>
      <c r="BC65" s="238">
        <f t="shared" si="3"/>
        <v>0</v>
      </c>
      <c r="BD65" s="238">
        <f t="shared" ref="BD65:BO65" si="4">BD12*$F12</f>
        <v>0</v>
      </c>
      <c r="BE65" s="238">
        <f t="shared" si="4"/>
        <v>0</v>
      </c>
      <c r="BF65" s="238">
        <f t="shared" si="4"/>
        <v>0</v>
      </c>
      <c r="BG65" s="238">
        <f t="shared" si="4"/>
        <v>0</v>
      </c>
      <c r="BH65" s="238">
        <f t="shared" si="4"/>
        <v>0</v>
      </c>
      <c r="BI65" s="238">
        <f t="shared" si="4"/>
        <v>0</v>
      </c>
      <c r="BJ65" s="238">
        <f t="shared" si="4"/>
        <v>0</v>
      </c>
      <c r="BK65" s="238">
        <f t="shared" si="4"/>
        <v>0</v>
      </c>
      <c r="BL65" s="238">
        <f t="shared" si="4"/>
        <v>0</v>
      </c>
      <c r="BM65" s="238">
        <f t="shared" si="4"/>
        <v>0</v>
      </c>
      <c r="BN65" s="238">
        <f t="shared" si="4"/>
        <v>0</v>
      </c>
      <c r="BO65" s="238">
        <f t="shared" si="4"/>
        <v>0</v>
      </c>
    </row>
    <row r="66" spans="1:67" ht="12.75" customHeight="1">
      <c r="A66" s="235"/>
      <c r="C66" s="233"/>
      <c r="E66" s="732"/>
      <c r="F66" s="236">
        <f t="shared" ref="F66:F116" si="5">A13</f>
        <v>0</v>
      </c>
      <c r="G66" s="237"/>
      <c r="H66" s="238">
        <f t="shared" ref="H66:S66" si="6">H13*$B13</f>
        <v>0</v>
      </c>
      <c r="I66" s="238">
        <f t="shared" si="6"/>
        <v>0</v>
      </c>
      <c r="J66" s="238">
        <f t="shared" si="6"/>
        <v>0</v>
      </c>
      <c r="K66" s="238">
        <f t="shared" si="6"/>
        <v>0</v>
      </c>
      <c r="L66" s="238">
        <f t="shared" si="6"/>
        <v>0</v>
      </c>
      <c r="M66" s="238">
        <f t="shared" si="6"/>
        <v>0</v>
      </c>
      <c r="N66" s="238">
        <f t="shared" si="6"/>
        <v>0</v>
      </c>
      <c r="O66" s="238">
        <f t="shared" si="6"/>
        <v>0</v>
      </c>
      <c r="P66" s="238">
        <f t="shared" si="6"/>
        <v>0</v>
      </c>
      <c r="Q66" s="238">
        <f t="shared" si="6"/>
        <v>0</v>
      </c>
      <c r="R66" s="238">
        <f t="shared" si="6"/>
        <v>0</v>
      </c>
      <c r="S66" s="238">
        <f t="shared" si="6"/>
        <v>0</v>
      </c>
      <c r="T66" s="238">
        <f t="shared" ref="T66:AE66" si="7">T13*$C13</f>
        <v>0</v>
      </c>
      <c r="U66" s="238">
        <f t="shared" si="7"/>
        <v>0</v>
      </c>
      <c r="V66" s="238">
        <f t="shared" si="7"/>
        <v>0</v>
      </c>
      <c r="W66" s="238">
        <f t="shared" si="7"/>
        <v>0</v>
      </c>
      <c r="X66" s="238">
        <f t="shared" si="7"/>
        <v>0</v>
      </c>
      <c r="Y66" s="238">
        <f t="shared" si="7"/>
        <v>0</v>
      </c>
      <c r="Z66" s="238">
        <f t="shared" si="7"/>
        <v>0</v>
      </c>
      <c r="AA66" s="238">
        <f t="shared" si="7"/>
        <v>0</v>
      </c>
      <c r="AB66" s="238">
        <f t="shared" si="7"/>
        <v>0</v>
      </c>
      <c r="AC66" s="238">
        <f t="shared" si="7"/>
        <v>0</v>
      </c>
      <c r="AD66" s="238">
        <f t="shared" si="7"/>
        <v>0</v>
      </c>
      <c r="AE66" s="238">
        <f t="shared" si="7"/>
        <v>0</v>
      </c>
      <c r="AF66" s="238">
        <f t="shared" ref="AF66:AQ66" si="8">AF13*$D13</f>
        <v>0</v>
      </c>
      <c r="AG66" s="238">
        <f t="shared" si="8"/>
        <v>0</v>
      </c>
      <c r="AH66" s="238">
        <f t="shared" si="8"/>
        <v>0</v>
      </c>
      <c r="AI66" s="238">
        <f t="shared" si="8"/>
        <v>0</v>
      </c>
      <c r="AJ66" s="238">
        <f t="shared" si="8"/>
        <v>0</v>
      </c>
      <c r="AK66" s="238">
        <f t="shared" si="8"/>
        <v>0</v>
      </c>
      <c r="AL66" s="238">
        <f t="shared" si="8"/>
        <v>0</v>
      </c>
      <c r="AM66" s="238">
        <f t="shared" si="8"/>
        <v>0</v>
      </c>
      <c r="AN66" s="238">
        <f t="shared" si="8"/>
        <v>0</v>
      </c>
      <c r="AO66" s="238">
        <f t="shared" si="8"/>
        <v>0</v>
      </c>
      <c r="AP66" s="238">
        <f t="shared" si="8"/>
        <v>0</v>
      </c>
      <c r="AQ66" s="238">
        <f t="shared" si="8"/>
        <v>0</v>
      </c>
      <c r="AR66" s="238">
        <f t="shared" ref="AR66:BC66" si="9">AR13*$E13</f>
        <v>0</v>
      </c>
      <c r="AS66" s="238">
        <f t="shared" si="9"/>
        <v>0</v>
      </c>
      <c r="AT66" s="238">
        <f t="shared" si="9"/>
        <v>0</v>
      </c>
      <c r="AU66" s="238">
        <f t="shared" si="9"/>
        <v>0</v>
      </c>
      <c r="AV66" s="238">
        <f t="shared" si="9"/>
        <v>0</v>
      </c>
      <c r="AW66" s="238">
        <f t="shared" si="9"/>
        <v>0</v>
      </c>
      <c r="AX66" s="238">
        <f t="shared" si="9"/>
        <v>0</v>
      </c>
      <c r="AY66" s="238">
        <f t="shared" si="9"/>
        <v>0</v>
      </c>
      <c r="AZ66" s="238">
        <f t="shared" si="9"/>
        <v>0</v>
      </c>
      <c r="BA66" s="238">
        <f t="shared" si="9"/>
        <v>0</v>
      </c>
      <c r="BB66" s="238">
        <f t="shared" si="9"/>
        <v>0</v>
      </c>
      <c r="BC66" s="238">
        <f t="shared" si="9"/>
        <v>0</v>
      </c>
      <c r="BD66" s="238">
        <f t="shared" ref="BD66:BO66" si="10">BD13*$F13</f>
        <v>0</v>
      </c>
      <c r="BE66" s="238">
        <f t="shared" si="10"/>
        <v>0</v>
      </c>
      <c r="BF66" s="238">
        <f t="shared" si="10"/>
        <v>0</v>
      </c>
      <c r="BG66" s="238">
        <f t="shared" si="10"/>
        <v>0</v>
      </c>
      <c r="BH66" s="238">
        <f t="shared" si="10"/>
        <v>0</v>
      </c>
      <c r="BI66" s="238">
        <f t="shared" si="10"/>
        <v>0</v>
      </c>
      <c r="BJ66" s="238">
        <f t="shared" si="10"/>
        <v>0</v>
      </c>
      <c r="BK66" s="238">
        <f t="shared" si="10"/>
        <v>0</v>
      </c>
      <c r="BL66" s="238">
        <f t="shared" si="10"/>
        <v>0</v>
      </c>
      <c r="BM66" s="238">
        <f t="shared" si="10"/>
        <v>0</v>
      </c>
      <c r="BN66" s="238">
        <f t="shared" si="10"/>
        <v>0</v>
      </c>
      <c r="BO66" s="238">
        <f t="shared" si="10"/>
        <v>0</v>
      </c>
    </row>
    <row r="67" spans="1:67" ht="12.75" customHeight="1">
      <c r="A67" s="235"/>
      <c r="C67" s="233"/>
      <c r="D67" s="233"/>
      <c r="E67" s="732"/>
      <c r="F67" s="236">
        <f t="shared" si="5"/>
        <v>0</v>
      </c>
      <c r="G67" s="237"/>
      <c r="H67" s="238">
        <f t="shared" ref="H67:S67" si="11">H14*$B14</f>
        <v>0</v>
      </c>
      <c r="I67" s="238">
        <f t="shared" si="11"/>
        <v>0</v>
      </c>
      <c r="J67" s="238">
        <f t="shared" si="11"/>
        <v>0</v>
      </c>
      <c r="K67" s="238">
        <f t="shared" si="11"/>
        <v>0</v>
      </c>
      <c r="L67" s="238">
        <f t="shared" si="11"/>
        <v>0</v>
      </c>
      <c r="M67" s="238">
        <f t="shared" si="11"/>
        <v>0</v>
      </c>
      <c r="N67" s="238">
        <f t="shared" si="11"/>
        <v>0</v>
      </c>
      <c r="O67" s="238">
        <f t="shared" si="11"/>
        <v>0</v>
      </c>
      <c r="P67" s="238">
        <f t="shared" si="11"/>
        <v>0</v>
      </c>
      <c r="Q67" s="238">
        <f t="shared" si="11"/>
        <v>0</v>
      </c>
      <c r="R67" s="238">
        <f t="shared" si="11"/>
        <v>0</v>
      </c>
      <c r="S67" s="238">
        <f t="shared" si="11"/>
        <v>0</v>
      </c>
      <c r="T67" s="238">
        <f t="shared" ref="T67:AE67" si="12">T14*$C14</f>
        <v>0</v>
      </c>
      <c r="U67" s="238">
        <f t="shared" si="12"/>
        <v>0</v>
      </c>
      <c r="V67" s="238">
        <f t="shared" si="12"/>
        <v>0</v>
      </c>
      <c r="W67" s="238">
        <f t="shared" si="12"/>
        <v>0</v>
      </c>
      <c r="X67" s="238">
        <f t="shared" si="12"/>
        <v>0</v>
      </c>
      <c r="Y67" s="238">
        <f t="shared" si="12"/>
        <v>0</v>
      </c>
      <c r="Z67" s="238">
        <f t="shared" si="12"/>
        <v>0</v>
      </c>
      <c r="AA67" s="238">
        <f t="shared" si="12"/>
        <v>0</v>
      </c>
      <c r="AB67" s="238">
        <f t="shared" si="12"/>
        <v>0</v>
      </c>
      <c r="AC67" s="238">
        <f t="shared" si="12"/>
        <v>0</v>
      </c>
      <c r="AD67" s="238">
        <f t="shared" si="12"/>
        <v>0</v>
      </c>
      <c r="AE67" s="238">
        <f t="shared" si="12"/>
        <v>0</v>
      </c>
      <c r="AF67" s="238">
        <f t="shared" ref="AF67:AQ67" si="13">AF14*$D14</f>
        <v>0</v>
      </c>
      <c r="AG67" s="238">
        <f t="shared" si="13"/>
        <v>0</v>
      </c>
      <c r="AH67" s="238">
        <f t="shared" si="13"/>
        <v>0</v>
      </c>
      <c r="AI67" s="238">
        <f t="shared" si="13"/>
        <v>0</v>
      </c>
      <c r="AJ67" s="238">
        <f t="shared" si="13"/>
        <v>0</v>
      </c>
      <c r="AK67" s="238">
        <f t="shared" si="13"/>
        <v>0</v>
      </c>
      <c r="AL67" s="238">
        <f t="shared" si="13"/>
        <v>0</v>
      </c>
      <c r="AM67" s="238">
        <f t="shared" si="13"/>
        <v>0</v>
      </c>
      <c r="AN67" s="238">
        <f t="shared" si="13"/>
        <v>0</v>
      </c>
      <c r="AO67" s="238">
        <f t="shared" si="13"/>
        <v>0</v>
      </c>
      <c r="AP67" s="238">
        <f t="shared" si="13"/>
        <v>0</v>
      </c>
      <c r="AQ67" s="238">
        <f t="shared" si="13"/>
        <v>0</v>
      </c>
      <c r="AR67" s="238">
        <f t="shared" ref="AR67:BC67" si="14">AR14*$E14</f>
        <v>0</v>
      </c>
      <c r="AS67" s="238">
        <f t="shared" si="14"/>
        <v>0</v>
      </c>
      <c r="AT67" s="238">
        <f t="shared" si="14"/>
        <v>0</v>
      </c>
      <c r="AU67" s="238">
        <f t="shared" si="14"/>
        <v>0</v>
      </c>
      <c r="AV67" s="238">
        <f t="shared" si="14"/>
        <v>0</v>
      </c>
      <c r="AW67" s="238">
        <f t="shared" si="14"/>
        <v>0</v>
      </c>
      <c r="AX67" s="238">
        <f t="shared" si="14"/>
        <v>0</v>
      </c>
      <c r="AY67" s="238">
        <f t="shared" si="14"/>
        <v>0</v>
      </c>
      <c r="AZ67" s="238">
        <f t="shared" si="14"/>
        <v>0</v>
      </c>
      <c r="BA67" s="238">
        <f t="shared" si="14"/>
        <v>0</v>
      </c>
      <c r="BB67" s="238">
        <f t="shared" si="14"/>
        <v>0</v>
      </c>
      <c r="BC67" s="238">
        <f t="shared" si="14"/>
        <v>0</v>
      </c>
      <c r="BD67" s="238">
        <f t="shared" ref="BD67:BO67" si="15">BD14*$F14</f>
        <v>0</v>
      </c>
      <c r="BE67" s="238">
        <f t="shared" si="15"/>
        <v>0</v>
      </c>
      <c r="BF67" s="238">
        <f t="shared" si="15"/>
        <v>0</v>
      </c>
      <c r="BG67" s="238">
        <f t="shared" si="15"/>
        <v>0</v>
      </c>
      <c r="BH67" s="238">
        <f t="shared" si="15"/>
        <v>0</v>
      </c>
      <c r="BI67" s="238">
        <f t="shared" si="15"/>
        <v>0</v>
      </c>
      <c r="BJ67" s="238">
        <f t="shared" si="15"/>
        <v>0</v>
      </c>
      <c r="BK67" s="238">
        <f t="shared" si="15"/>
        <v>0</v>
      </c>
      <c r="BL67" s="238">
        <f t="shared" si="15"/>
        <v>0</v>
      </c>
      <c r="BM67" s="238">
        <f t="shared" si="15"/>
        <v>0</v>
      </c>
      <c r="BN67" s="238">
        <f t="shared" si="15"/>
        <v>0</v>
      </c>
      <c r="BO67" s="238">
        <f t="shared" si="15"/>
        <v>0</v>
      </c>
    </row>
    <row r="68" spans="1:67" ht="12.75" customHeight="1">
      <c r="A68" s="235"/>
      <c r="C68" s="233"/>
      <c r="D68" s="233"/>
      <c r="E68" s="233"/>
      <c r="F68" s="236">
        <f t="shared" si="5"/>
        <v>0</v>
      </c>
      <c r="G68" s="237"/>
      <c r="H68" s="238">
        <f t="shared" ref="H68:S68" si="16">H15*$B15</f>
        <v>0</v>
      </c>
      <c r="I68" s="238">
        <f t="shared" si="16"/>
        <v>0</v>
      </c>
      <c r="J68" s="238">
        <f t="shared" si="16"/>
        <v>0</v>
      </c>
      <c r="K68" s="238">
        <f t="shared" si="16"/>
        <v>0</v>
      </c>
      <c r="L68" s="238">
        <f t="shared" si="16"/>
        <v>0</v>
      </c>
      <c r="M68" s="238">
        <f t="shared" si="16"/>
        <v>0</v>
      </c>
      <c r="N68" s="238">
        <f t="shared" si="16"/>
        <v>0</v>
      </c>
      <c r="O68" s="238">
        <f t="shared" si="16"/>
        <v>0</v>
      </c>
      <c r="P68" s="238">
        <f t="shared" si="16"/>
        <v>0</v>
      </c>
      <c r="Q68" s="238">
        <f t="shared" si="16"/>
        <v>0</v>
      </c>
      <c r="R68" s="238">
        <f t="shared" si="16"/>
        <v>0</v>
      </c>
      <c r="S68" s="238">
        <f t="shared" si="16"/>
        <v>0</v>
      </c>
      <c r="T68" s="238">
        <f t="shared" ref="T68:AE68" si="17">T15*$C15</f>
        <v>0</v>
      </c>
      <c r="U68" s="238">
        <f t="shared" si="17"/>
        <v>0</v>
      </c>
      <c r="V68" s="238">
        <f t="shared" si="17"/>
        <v>0</v>
      </c>
      <c r="W68" s="238">
        <f t="shared" si="17"/>
        <v>0</v>
      </c>
      <c r="X68" s="238">
        <f t="shared" si="17"/>
        <v>0</v>
      </c>
      <c r="Y68" s="238">
        <f t="shared" si="17"/>
        <v>0</v>
      </c>
      <c r="Z68" s="238">
        <f t="shared" si="17"/>
        <v>0</v>
      </c>
      <c r="AA68" s="238">
        <f t="shared" si="17"/>
        <v>0</v>
      </c>
      <c r="AB68" s="238">
        <f t="shared" si="17"/>
        <v>0</v>
      </c>
      <c r="AC68" s="238">
        <f t="shared" si="17"/>
        <v>0</v>
      </c>
      <c r="AD68" s="238">
        <f t="shared" si="17"/>
        <v>0</v>
      </c>
      <c r="AE68" s="238">
        <f t="shared" si="17"/>
        <v>0</v>
      </c>
      <c r="AF68" s="238">
        <f t="shared" ref="AF68:AQ68" si="18">AF15*$D15</f>
        <v>0</v>
      </c>
      <c r="AG68" s="238">
        <f t="shared" si="18"/>
        <v>0</v>
      </c>
      <c r="AH68" s="238">
        <f t="shared" si="18"/>
        <v>0</v>
      </c>
      <c r="AI68" s="238">
        <f t="shared" si="18"/>
        <v>0</v>
      </c>
      <c r="AJ68" s="238">
        <f t="shared" si="18"/>
        <v>0</v>
      </c>
      <c r="AK68" s="238">
        <f t="shared" si="18"/>
        <v>0</v>
      </c>
      <c r="AL68" s="238">
        <f t="shared" si="18"/>
        <v>0</v>
      </c>
      <c r="AM68" s="238">
        <f t="shared" si="18"/>
        <v>0</v>
      </c>
      <c r="AN68" s="238">
        <f t="shared" si="18"/>
        <v>0</v>
      </c>
      <c r="AO68" s="238">
        <f t="shared" si="18"/>
        <v>0</v>
      </c>
      <c r="AP68" s="238">
        <f t="shared" si="18"/>
        <v>0</v>
      </c>
      <c r="AQ68" s="238">
        <f t="shared" si="18"/>
        <v>0</v>
      </c>
      <c r="AR68" s="238">
        <f t="shared" ref="AR68:BC68" si="19">AR15*$E15</f>
        <v>0</v>
      </c>
      <c r="AS68" s="238">
        <f t="shared" si="19"/>
        <v>0</v>
      </c>
      <c r="AT68" s="238">
        <f t="shared" si="19"/>
        <v>0</v>
      </c>
      <c r="AU68" s="238">
        <f t="shared" si="19"/>
        <v>0</v>
      </c>
      <c r="AV68" s="238">
        <f t="shared" si="19"/>
        <v>0</v>
      </c>
      <c r="AW68" s="238">
        <f t="shared" si="19"/>
        <v>0</v>
      </c>
      <c r="AX68" s="238">
        <f t="shared" si="19"/>
        <v>0</v>
      </c>
      <c r="AY68" s="238">
        <f t="shared" si="19"/>
        <v>0</v>
      </c>
      <c r="AZ68" s="238">
        <f t="shared" si="19"/>
        <v>0</v>
      </c>
      <c r="BA68" s="238">
        <f t="shared" si="19"/>
        <v>0</v>
      </c>
      <c r="BB68" s="238">
        <f t="shared" si="19"/>
        <v>0</v>
      </c>
      <c r="BC68" s="238">
        <f t="shared" si="19"/>
        <v>0</v>
      </c>
      <c r="BD68" s="238">
        <f t="shared" ref="BD68:BO68" si="20">BD15*$F15</f>
        <v>0</v>
      </c>
      <c r="BE68" s="238">
        <f t="shared" si="20"/>
        <v>0</v>
      </c>
      <c r="BF68" s="238">
        <f t="shared" si="20"/>
        <v>0</v>
      </c>
      <c r="BG68" s="238">
        <f t="shared" si="20"/>
        <v>0</v>
      </c>
      <c r="BH68" s="238">
        <f t="shared" si="20"/>
        <v>0</v>
      </c>
      <c r="BI68" s="238">
        <f t="shared" si="20"/>
        <v>0</v>
      </c>
      <c r="BJ68" s="238">
        <f t="shared" si="20"/>
        <v>0</v>
      </c>
      <c r="BK68" s="238">
        <f t="shared" si="20"/>
        <v>0</v>
      </c>
      <c r="BL68" s="238">
        <f t="shared" si="20"/>
        <v>0</v>
      </c>
      <c r="BM68" s="238">
        <f t="shared" si="20"/>
        <v>0</v>
      </c>
      <c r="BN68" s="238">
        <f t="shared" si="20"/>
        <v>0</v>
      </c>
      <c r="BO68" s="238">
        <f t="shared" si="20"/>
        <v>0</v>
      </c>
    </row>
    <row r="69" spans="1:67" ht="12.75" customHeight="1">
      <c r="A69" s="235"/>
      <c r="C69" s="233"/>
      <c r="D69" s="233"/>
      <c r="E69" s="233"/>
      <c r="F69" s="236">
        <f t="shared" si="5"/>
        <v>0</v>
      </c>
      <c r="G69" s="237"/>
      <c r="H69" s="238">
        <f t="shared" ref="H69:S69" si="21">H16*$B16</f>
        <v>0</v>
      </c>
      <c r="I69" s="238">
        <f t="shared" si="21"/>
        <v>0</v>
      </c>
      <c r="J69" s="238">
        <f t="shared" si="21"/>
        <v>0</v>
      </c>
      <c r="K69" s="238">
        <f t="shared" si="21"/>
        <v>0</v>
      </c>
      <c r="L69" s="238">
        <f t="shared" si="21"/>
        <v>0</v>
      </c>
      <c r="M69" s="238">
        <f t="shared" si="21"/>
        <v>0</v>
      </c>
      <c r="N69" s="238">
        <f t="shared" si="21"/>
        <v>0</v>
      </c>
      <c r="O69" s="238">
        <f t="shared" si="21"/>
        <v>0</v>
      </c>
      <c r="P69" s="238">
        <f t="shared" si="21"/>
        <v>0</v>
      </c>
      <c r="Q69" s="238">
        <f t="shared" si="21"/>
        <v>0</v>
      </c>
      <c r="R69" s="238">
        <f t="shared" si="21"/>
        <v>0</v>
      </c>
      <c r="S69" s="238">
        <f t="shared" si="21"/>
        <v>0</v>
      </c>
      <c r="T69" s="238">
        <f t="shared" ref="T69:AE69" si="22">T16*$C16</f>
        <v>0</v>
      </c>
      <c r="U69" s="238">
        <f t="shared" si="22"/>
        <v>0</v>
      </c>
      <c r="V69" s="238">
        <f t="shared" si="22"/>
        <v>0</v>
      </c>
      <c r="W69" s="238">
        <f t="shared" si="22"/>
        <v>0</v>
      </c>
      <c r="X69" s="238">
        <f t="shared" si="22"/>
        <v>0</v>
      </c>
      <c r="Y69" s="238">
        <f t="shared" si="22"/>
        <v>0</v>
      </c>
      <c r="Z69" s="238">
        <f t="shared" si="22"/>
        <v>0</v>
      </c>
      <c r="AA69" s="238">
        <f t="shared" si="22"/>
        <v>0</v>
      </c>
      <c r="AB69" s="238">
        <f t="shared" si="22"/>
        <v>0</v>
      </c>
      <c r="AC69" s="238">
        <f t="shared" si="22"/>
        <v>0</v>
      </c>
      <c r="AD69" s="238">
        <f t="shared" si="22"/>
        <v>0</v>
      </c>
      <c r="AE69" s="238">
        <f t="shared" si="22"/>
        <v>0</v>
      </c>
      <c r="AF69" s="238">
        <f t="shared" ref="AF69:AQ69" si="23">AF16*$D16</f>
        <v>0</v>
      </c>
      <c r="AG69" s="238">
        <f t="shared" si="23"/>
        <v>0</v>
      </c>
      <c r="AH69" s="238">
        <f t="shared" si="23"/>
        <v>0</v>
      </c>
      <c r="AI69" s="238">
        <f t="shared" si="23"/>
        <v>0</v>
      </c>
      <c r="AJ69" s="238">
        <f t="shared" si="23"/>
        <v>0</v>
      </c>
      <c r="AK69" s="238">
        <f t="shared" si="23"/>
        <v>0</v>
      </c>
      <c r="AL69" s="238">
        <f t="shared" si="23"/>
        <v>0</v>
      </c>
      <c r="AM69" s="238">
        <f t="shared" si="23"/>
        <v>0</v>
      </c>
      <c r="AN69" s="238">
        <f t="shared" si="23"/>
        <v>0</v>
      </c>
      <c r="AO69" s="238">
        <f t="shared" si="23"/>
        <v>0</v>
      </c>
      <c r="AP69" s="238">
        <f t="shared" si="23"/>
        <v>0</v>
      </c>
      <c r="AQ69" s="238">
        <f t="shared" si="23"/>
        <v>0</v>
      </c>
      <c r="AR69" s="238">
        <f t="shared" ref="AR69:BC69" si="24">AR16*$E16</f>
        <v>0</v>
      </c>
      <c r="AS69" s="238">
        <f t="shared" si="24"/>
        <v>0</v>
      </c>
      <c r="AT69" s="238">
        <f t="shared" si="24"/>
        <v>0</v>
      </c>
      <c r="AU69" s="238">
        <f t="shared" si="24"/>
        <v>0</v>
      </c>
      <c r="AV69" s="238">
        <f t="shared" si="24"/>
        <v>0</v>
      </c>
      <c r="AW69" s="238">
        <f t="shared" si="24"/>
        <v>0</v>
      </c>
      <c r="AX69" s="238">
        <f t="shared" si="24"/>
        <v>0</v>
      </c>
      <c r="AY69" s="238">
        <f t="shared" si="24"/>
        <v>0</v>
      </c>
      <c r="AZ69" s="238">
        <f t="shared" si="24"/>
        <v>0</v>
      </c>
      <c r="BA69" s="238">
        <f t="shared" si="24"/>
        <v>0</v>
      </c>
      <c r="BB69" s="238">
        <f t="shared" si="24"/>
        <v>0</v>
      </c>
      <c r="BC69" s="238">
        <f t="shared" si="24"/>
        <v>0</v>
      </c>
      <c r="BD69" s="238">
        <f t="shared" ref="BD69:BO69" si="25">BD16*$F16</f>
        <v>0</v>
      </c>
      <c r="BE69" s="238">
        <f t="shared" si="25"/>
        <v>0</v>
      </c>
      <c r="BF69" s="238">
        <f t="shared" si="25"/>
        <v>0</v>
      </c>
      <c r="BG69" s="238">
        <f t="shared" si="25"/>
        <v>0</v>
      </c>
      <c r="BH69" s="238">
        <f t="shared" si="25"/>
        <v>0</v>
      </c>
      <c r="BI69" s="238">
        <f t="shared" si="25"/>
        <v>0</v>
      </c>
      <c r="BJ69" s="238">
        <f t="shared" si="25"/>
        <v>0</v>
      </c>
      <c r="BK69" s="238">
        <f t="shared" si="25"/>
        <v>0</v>
      </c>
      <c r="BL69" s="238">
        <f t="shared" si="25"/>
        <v>0</v>
      </c>
      <c r="BM69" s="238">
        <f t="shared" si="25"/>
        <v>0</v>
      </c>
      <c r="BN69" s="238">
        <f t="shared" si="25"/>
        <v>0</v>
      </c>
      <c r="BO69" s="238">
        <f t="shared" si="25"/>
        <v>0</v>
      </c>
    </row>
    <row r="70" spans="1:67" ht="12.75" customHeight="1">
      <c r="A70" s="235"/>
      <c r="C70" s="233"/>
      <c r="D70" s="233"/>
      <c r="E70" s="233"/>
      <c r="F70" s="236">
        <f t="shared" si="5"/>
        <v>0</v>
      </c>
      <c r="G70" s="237"/>
      <c r="H70" s="238">
        <f t="shared" ref="H70:S70" si="26">H17*$B17</f>
        <v>0</v>
      </c>
      <c r="I70" s="238">
        <f t="shared" si="26"/>
        <v>0</v>
      </c>
      <c r="J70" s="238">
        <f t="shared" si="26"/>
        <v>0</v>
      </c>
      <c r="K70" s="238">
        <f t="shared" si="26"/>
        <v>0</v>
      </c>
      <c r="L70" s="238">
        <f t="shared" si="26"/>
        <v>0</v>
      </c>
      <c r="M70" s="238">
        <f t="shared" si="26"/>
        <v>0</v>
      </c>
      <c r="N70" s="238">
        <f t="shared" si="26"/>
        <v>0</v>
      </c>
      <c r="O70" s="238">
        <f t="shared" si="26"/>
        <v>0</v>
      </c>
      <c r="P70" s="238">
        <f t="shared" si="26"/>
        <v>0</v>
      </c>
      <c r="Q70" s="238">
        <f t="shared" si="26"/>
        <v>0</v>
      </c>
      <c r="R70" s="238">
        <f t="shared" si="26"/>
        <v>0</v>
      </c>
      <c r="S70" s="238">
        <f t="shared" si="26"/>
        <v>0</v>
      </c>
      <c r="T70" s="238">
        <f t="shared" ref="T70:AE70" si="27">T17*$C17</f>
        <v>0</v>
      </c>
      <c r="U70" s="238">
        <f t="shared" si="27"/>
        <v>0</v>
      </c>
      <c r="V70" s="238">
        <f t="shared" si="27"/>
        <v>0</v>
      </c>
      <c r="W70" s="238">
        <f t="shared" si="27"/>
        <v>0</v>
      </c>
      <c r="X70" s="238">
        <f t="shared" si="27"/>
        <v>0</v>
      </c>
      <c r="Y70" s="238">
        <f t="shared" si="27"/>
        <v>0</v>
      </c>
      <c r="Z70" s="238">
        <f t="shared" si="27"/>
        <v>0</v>
      </c>
      <c r="AA70" s="238">
        <f t="shared" si="27"/>
        <v>0</v>
      </c>
      <c r="AB70" s="238">
        <f t="shared" si="27"/>
        <v>0</v>
      </c>
      <c r="AC70" s="238">
        <f t="shared" si="27"/>
        <v>0</v>
      </c>
      <c r="AD70" s="238">
        <f t="shared" si="27"/>
        <v>0</v>
      </c>
      <c r="AE70" s="238">
        <f t="shared" si="27"/>
        <v>0</v>
      </c>
      <c r="AF70" s="238">
        <f t="shared" ref="AF70:AQ70" si="28">AF17*$D17</f>
        <v>0</v>
      </c>
      <c r="AG70" s="238">
        <f t="shared" si="28"/>
        <v>0</v>
      </c>
      <c r="AH70" s="238">
        <f t="shared" si="28"/>
        <v>0</v>
      </c>
      <c r="AI70" s="238">
        <f t="shared" si="28"/>
        <v>0</v>
      </c>
      <c r="AJ70" s="238">
        <f t="shared" si="28"/>
        <v>0</v>
      </c>
      <c r="AK70" s="238">
        <f t="shared" si="28"/>
        <v>0</v>
      </c>
      <c r="AL70" s="238">
        <f t="shared" si="28"/>
        <v>0</v>
      </c>
      <c r="AM70" s="238">
        <f t="shared" si="28"/>
        <v>0</v>
      </c>
      <c r="AN70" s="238">
        <f t="shared" si="28"/>
        <v>0</v>
      </c>
      <c r="AO70" s="238">
        <f t="shared" si="28"/>
        <v>0</v>
      </c>
      <c r="AP70" s="238">
        <f t="shared" si="28"/>
        <v>0</v>
      </c>
      <c r="AQ70" s="238">
        <f t="shared" si="28"/>
        <v>0</v>
      </c>
      <c r="AR70" s="238">
        <f t="shared" ref="AR70:BC70" si="29">AR17*$E17</f>
        <v>0</v>
      </c>
      <c r="AS70" s="238">
        <f t="shared" si="29"/>
        <v>0</v>
      </c>
      <c r="AT70" s="238">
        <f t="shared" si="29"/>
        <v>0</v>
      </c>
      <c r="AU70" s="238">
        <f t="shared" si="29"/>
        <v>0</v>
      </c>
      <c r="AV70" s="238">
        <f t="shared" si="29"/>
        <v>0</v>
      </c>
      <c r="AW70" s="238">
        <f t="shared" si="29"/>
        <v>0</v>
      </c>
      <c r="AX70" s="238">
        <f t="shared" si="29"/>
        <v>0</v>
      </c>
      <c r="AY70" s="238">
        <f t="shared" si="29"/>
        <v>0</v>
      </c>
      <c r="AZ70" s="238">
        <f t="shared" si="29"/>
        <v>0</v>
      </c>
      <c r="BA70" s="238">
        <f t="shared" si="29"/>
        <v>0</v>
      </c>
      <c r="BB70" s="238">
        <f t="shared" si="29"/>
        <v>0</v>
      </c>
      <c r="BC70" s="238">
        <f t="shared" si="29"/>
        <v>0</v>
      </c>
      <c r="BD70" s="238">
        <f t="shared" ref="BD70:BO70" si="30">BD17*$F17</f>
        <v>0</v>
      </c>
      <c r="BE70" s="238">
        <f t="shared" si="30"/>
        <v>0</v>
      </c>
      <c r="BF70" s="238">
        <f t="shared" si="30"/>
        <v>0</v>
      </c>
      <c r="BG70" s="238">
        <f t="shared" si="30"/>
        <v>0</v>
      </c>
      <c r="BH70" s="238">
        <f t="shared" si="30"/>
        <v>0</v>
      </c>
      <c r="BI70" s="238">
        <f t="shared" si="30"/>
        <v>0</v>
      </c>
      <c r="BJ70" s="238">
        <f t="shared" si="30"/>
        <v>0</v>
      </c>
      <c r="BK70" s="238">
        <f t="shared" si="30"/>
        <v>0</v>
      </c>
      <c r="BL70" s="238">
        <f t="shared" si="30"/>
        <v>0</v>
      </c>
      <c r="BM70" s="238">
        <f t="shared" si="30"/>
        <v>0</v>
      </c>
      <c r="BN70" s="238">
        <f t="shared" si="30"/>
        <v>0</v>
      </c>
      <c r="BO70" s="238">
        <f t="shared" si="30"/>
        <v>0</v>
      </c>
    </row>
    <row r="71" spans="1:67" ht="12.75" customHeight="1">
      <c r="A71" s="235"/>
      <c r="C71" s="233"/>
      <c r="D71" s="233"/>
      <c r="E71" s="233"/>
      <c r="F71" s="236">
        <f t="shared" si="5"/>
        <v>0</v>
      </c>
      <c r="G71" s="237"/>
      <c r="H71" s="238">
        <f t="shared" ref="H71:S71" si="31">H18*$B18</f>
        <v>0</v>
      </c>
      <c r="I71" s="238">
        <f t="shared" si="31"/>
        <v>0</v>
      </c>
      <c r="J71" s="238">
        <f t="shared" si="31"/>
        <v>0</v>
      </c>
      <c r="K71" s="238">
        <f t="shared" si="31"/>
        <v>0</v>
      </c>
      <c r="L71" s="238">
        <f t="shared" si="31"/>
        <v>0</v>
      </c>
      <c r="M71" s="238">
        <f t="shared" si="31"/>
        <v>0</v>
      </c>
      <c r="N71" s="238">
        <f t="shared" si="31"/>
        <v>0</v>
      </c>
      <c r="O71" s="238">
        <f t="shared" si="31"/>
        <v>0</v>
      </c>
      <c r="P71" s="238">
        <f t="shared" si="31"/>
        <v>0</v>
      </c>
      <c r="Q71" s="238">
        <f t="shared" si="31"/>
        <v>0</v>
      </c>
      <c r="R71" s="238">
        <f t="shared" si="31"/>
        <v>0</v>
      </c>
      <c r="S71" s="238">
        <f t="shared" si="31"/>
        <v>0</v>
      </c>
      <c r="T71" s="238">
        <f t="shared" ref="T71:AE71" si="32">T18*$C18</f>
        <v>0</v>
      </c>
      <c r="U71" s="238">
        <f t="shared" si="32"/>
        <v>0</v>
      </c>
      <c r="V71" s="238">
        <f t="shared" si="32"/>
        <v>0</v>
      </c>
      <c r="W71" s="238">
        <f t="shared" si="32"/>
        <v>0</v>
      </c>
      <c r="X71" s="238">
        <f t="shared" si="32"/>
        <v>0</v>
      </c>
      <c r="Y71" s="238">
        <f t="shared" si="32"/>
        <v>0</v>
      </c>
      <c r="Z71" s="238">
        <f t="shared" si="32"/>
        <v>0</v>
      </c>
      <c r="AA71" s="238">
        <f t="shared" si="32"/>
        <v>0</v>
      </c>
      <c r="AB71" s="238">
        <f t="shared" si="32"/>
        <v>0</v>
      </c>
      <c r="AC71" s="238">
        <f t="shared" si="32"/>
        <v>0</v>
      </c>
      <c r="AD71" s="238">
        <f t="shared" si="32"/>
        <v>0</v>
      </c>
      <c r="AE71" s="238">
        <f t="shared" si="32"/>
        <v>0</v>
      </c>
      <c r="AF71" s="238">
        <f t="shared" ref="AF71:AQ71" si="33">AF18*$D18</f>
        <v>0</v>
      </c>
      <c r="AG71" s="238">
        <f t="shared" si="33"/>
        <v>0</v>
      </c>
      <c r="AH71" s="238">
        <f t="shared" si="33"/>
        <v>0</v>
      </c>
      <c r="AI71" s="238">
        <f t="shared" si="33"/>
        <v>0</v>
      </c>
      <c r="AJ71" s="238">
        <f t="shared" si="33"/>
        <v>0</v>
      </c>
      <c r="AK71" s="238">
        <f t="shared" si="33"/>
        <v>0</v>
      </c>
      <c r="AL71" s="238">
        <f t="shared" si="33"/>
        <v>0</v>
      </c>
      <c r="AM71" s="238">
        <f t="shared" si="33"/>
        <v>0</v>
      </c>
      <c r="AN71" s="238">
        <f t="shared" si="33"/>
        <v>0</v>
      </c>
      <c r="AO71" s="238">
        <f t="shared" si="33"/>
        <v>0</v>
      </c>
      <c r="AP71" s="238">
        <f t="shared" si="33"/>
        <v>0</v>
      </c>
      <c r="AQ71" s="238">
        <f t="shared" si="33"/>
        <v>0</v>
      </c>
      <c r="AR71" s="238">
        <f t="shared" ref="AR71:BC71" si="34">AR18*$E18</f>
        <v>0</v>
      </c>
      <c r="AS71" s="238">
        <f t="shared" si="34"/>
        <v>0</v>
      </c>
      <c r="AT71" s="238">
        <f t="shared" si="34"/>
        <v>0</v>
      </c>
      <c r="AU71" s="238">
        <f t="shared" si="34"/>
        <v>0</v>
      </c>
      <c r="AV71" s="238">
        <f t="shared" si="34"/>
        <v>0</v>
      </c>
      <c r="AW71" s="238">
        <f t="shared" si="34"/>
        <v>0</v>
      </c>
      <c r="AX71" s="238">
        <f t="shared" si="34"/>
        <v>0</v>
      </c>
      <c r="AY71" s="238">
        <f t="shared" si="34"/>
        <v>0</v>
      </c>
      <c r="AZ71" s="238">
        <f t="shared" si="34"/>
        <v>0</v>
      </c>
      <c r="BA71" s="238">
        <f t="shared" si="34"/>
        <v>0</v>
      </c>
      <c r="BB71" s="238">
        <f t="shared" si="34"/>
        <v>0</v>
      </c>
      <c r="BC71" s="238">
        <f t="shared" si="34"/>
        <v>0</v>
      </c>
      <c r="BD71" s="238">
        <f t="shared" ref="BD71:BO71" si="35">BD18*$F18</f>
        <v>0</v>
      </c>
      <c r="BE71" s="238">
        <f t="shared" si="35"/>
        <v>0</v>
      </c>
      <c r="BF71" s="238">
        <f t="shared" si="35"/>
        <v>0</v>
      </c>
      <c r="BG71" s="238">
        <f t="shared" si="35"/>
        <v>0</v>
      </c>
      <c r="BH71" s="238">
        <f t="shared" si="35"/>
        <v>0</v>
      </c>
      <c r="BI71" s="238">
        <f t="shared" si="35"/>
        <v>0</v>
      </c>
      <c r="BJ71" s="238">
        <f t="shared" si="35"/>
        <v>0</v>
      </c>
      <c r="BK71" s="238">
        <f t="shared" si="35"/>
        <v>0</v>
      </c>
      <c r="BL71" s="238">
        <f t="shared" si="35"/>
        <v>0</v>
      </c>
      <c r="BM71" s="238">
        <f t="shared" si="35"/>
        <v>0</v>
      </c>
      <c r="BN71" s="238">
        <f t="shared" si="35"/>
        <v>0</v>
      </c>
      <c r="BO71" s="238">
        <f t="shared" si="35"/>
        <v>0</v>
      </c>
    </row>
    <row r="72" spans="1:67" ht="12.75" customHeight="1">
      <c r="A72" s="235"/>
      <c r="C72" s="233"/>
      <c r="D72" s="233"/>
      <c r="E72" s="233"/>
      <c r="F72" s="236">
        <f t="shared" si="5"/>
        <v>0</v>
      </c>
      <c r="G72" s="237"/>
      <c r="H72" s="238">
        <f t="shared" ref="H72:S72" si="36">H19*$B19</f>
        <v>0</v>
      </c>
      <c r="I72" s="238">
        <f t="shared" si="36"/>
        <v>0</v>
      </c>
      <c r="J72" s="238">
        <f t="shared" si="36"/>
        <v>0</v>
      </c>
      <c r="K72" s="238">
        <f t="shared" si="36"/>
        <v>0</v>
      </c>
      <c r="L72" s="238">
        <f t="shared" si="36"/>
        <v>0</v>
      </c>
      <c r="M72" s="238">
        <f t="shared" si="36"/>
        <v>0</v>
      </c>
      <c r="N72" s="238">
        <f t="shared" si="36"/>
        <v>0</v>
      </c>
      <c r="O72" s="238">
        <f t="shared" si="36"/>
        <v>0</v>
      </c>
      <c r="P72" s="238">
        <f t="shared" si="36"/>
        <v>0</v>
      </c>
      <c r="Q72" s="238">
        <f t="shared" si="36"/>
        <v>0</v>
      </c>
      <c r="R72" s="238">
        <f t="shared" si="36"/>
        <v>0</v>
      </c>
      <c r="S72" s="238">
        <f t="shared" si="36"/>
        <v>0</v>
      </c>
      <c r="T72" s="238">
        <f t="shared" ref="T72:AE72" si="37">T19*$C19</f>
        <v>0</v>
      </c>
      <c r="U72" s="238">
        <f t="shared" si="37"/>
        <v>0</v>
      </c>
      <c r="V72" s="238">
        <f t="shared" si="37"/>
        <v>0</v>
      </c>
      <c r="W72" s="238">
        <f t="shared" si="37"/>
        <v>0</v>
      </c>
      <c r="X72" s="238">
        <f t="shared" si="37"/>
        <v>0</v>
      </c>
      <c r="Y72" s="238">
        <f t="shared" si="37"/>
        <v>0</v>
      </c>
      <c r="Z72" s="238">
        <f t="shared" si="37"/>
        <v>0</v>
      </c>
      <c r="AA72" s="238">
        <f t="shared" si="37"/>
        <v>0</v>
      </c>
      <c r="AB72" s="238">
        <f t="shared" si="37"/>
        <v>0</v>
      </c>
      <c r="AC72" s="238">
        <f t="shared" si="37"/>
        <v>0</v>
      </c>
      <c r="AD72" s="238">
        <f t="shared" si="37"/>
        <v>0</v>
      </c>
      <c r="AE72" s="238">
        <f t="shared" si="37"/>
        <v>0</v>
      </c>
      <c r="AF72" s="238">
        <f t="shared" ref="AF72:AQ72" si="38">AF19*$D19</f>
        <v>0</v>
      </c>
      <c r="AG72" s="238">
        <f t="shared" si="38"/>
        <v>0</v>
      </c>
      <c r="AH72" s="238">
        <f t="shared" si="38"/>
        <v>0</v>
      </c>
      <c r="AI72" s="238">
        <f t="shared" si="38"/>
        <v>0</v>
      </c>
      <c r="AJ72" s="238">
        <f t="shared" si="38"/>
        <v>0</v>
      </c>
      <c r="AK72" s="238">
        <f t="shared" si="38"/>
        <v>0</v>
      </c>
      <c r="AL72" s="238">
        <f t="shared" si="38"/>
        <v>0</v>
      </c>
      <c r="AM72" s="238">
        <f t="shared" si="38"/>
        <v>0</v>
      </c>
      <c r="AN72" s="238">
        <f t="shared" si="38"/>
        <v>0</v>
      </c>
      <c r="AO72" s="238">
        <f t="shared" si="38"/>
        <v>0</v>
      </c>
      <c r="AP72" s="238">
        <f t="shared" si="38"/>
        <v>0</v>
      </c>
      <c r="AQ72" s="238">
        <f t="shared" si="38"/>
        <v>0</v>
      </c>
      <c r="AR72" s="238">
        <f t="shared" ref="AR72:BC72" si="39">AR19*$E19</f>
        <v>0</v>
      </c>
      <c r="AS72" s="238">
        <f t="shared" si="39"/>
        <v>0</v>
      </c>
      <c r="AT72" s="238">
        <f t="shared" si="39"/>
        <v>0</v>
      </c>
      <c r="AU72" s="238">
        <f t="shared" si="39"/>
        <v>0</v>
      </c>
      <c r="AV72" s="238">
        <f t="shared" si="39"/>
        <v>0</v>
      </c>
      <c r="AW72" s="238">
        <f t="shared" si="39"/>
        <v>0</v>
      </c>
      <c r="AX72" s="238">
        <f t="shared" si="39"/>
        <v>0</v>
      </c>
      <c r="AY72" s="238">
        <f t="shared" si="39"/>
        <v>0</v>
      </c>
      <c r="AZ72" s="238">
        <f t="shared" si="39"/>
        <v>0</v>
      </c>
      <c r="BA72" s="238">
        <f t="shared" si="39"/>
        <v>0</v>
      </c>
      <c r="BB72" s="238">
        <f t="shared" si="39"/>
        <v>0</v>
      </c>
      <c r="BC72" s="238">
        <f t="shared" si="39"/>
        <v>0</v>
      </c>
      <c r="BD72" s="238">
        <f t="shared" ref="BD72:BO72" si="40">BD19*$F19</f>
        <v>0</v>
      </c>
      <c r="BE72" s="238">
        <f t="shared" si="40"/>
        <v>0</v>
      </c>
      <c r="BF72" s="238">
        <f t="shared" si="40"/>
        <v>0</v>
      </c>
      <c r="BG72" s="238">
        <f t="shared" si="40"/>
        <v>0</v>
      </c>
      <c r="BH72" s="238">
        <f t="shared" si="40"/>
        <v>0</v>
      </c>
      <c r="BI72" s="238">
        <f t="shared" si="40"/>
        <v>0</v>
      </c>
      <c r="BJ72" s="238">
        <f t="shared" si="40"/>
        <v>0</v>
      </c>
      <c r="BK72" s="238">
        <f t="shared" si="40"/>
        <v>0</v>
      </c>
      <c r="BL72" s="238">
        <f t="shared" si="40"/>
        <v>0</v>
      </c>
      <c r="BM72" s="238">
        <f t="shared" si="40"/>
        <v>0</v>
      </c>
      <c r="BN72" s="238">
        <f t="shared" si="40"/>
        <v>0</v>
      </c>
      <c r="BO72" s="238">
        <f t="shared" si="40"/>
        <v>0</v>
      </c>
    </row>
    <row r="73" spans="1:67" ht="12.75" customHeight="1">
      <c r="A73" s="235"/>
      <c r="C73" s="233"/>
      <c r="D73" s="233"/>
      <c r="E73" s="233"/>
      <c r="F73" s="236">
        <f t="shared" si="5"/>
        <v>0</v>
      </c>
      <c r="G73" s="237"/>
      <c r="H73" s="238">
        <f t="shared" ref="H73:S73" si="41">H20*$B20</f>
        <v>0</v>
      </c>
      <c r="I73" s="238">
        <f t="shared" si="41"/>
        <v>0</v>
      </c>
      <c r="J73" s="238">
        <f t="shared" si="41"/>
        <v>0</v>
      </c>
      <c r="K73" s="238">
        <f t="shared" si="41"/>
        <v>0</v>
      </c>
      <c r="L73" s="238">
        <f t="shared" si="41"/>
        <v>0</v>
      </c>
      <c r="M73" s="238">
        <f t="shared" si="41"/>
        <v>0</v>
      </c>
      <c r="N73" s="238">
        <f t="shared" si="41"/>
        <v>0</v>
      </c>
      <c r="O73" s="238">
        <f t="shared" si="41"/>
        <v>0</v>
      </c>
      <c r="P73" s="238">
        <f t="shared" si="41"/>
        <v>0</v>
      </c>
      <c r="Q73" s="238">
        <f t="shared" si="41"/>
        <v>0</v>
      </c>
      <c r="R73" s="238">
        <f t="shared" si="41"/>
        <v>0</v>
      </c>
      <c r="S73" s="238">
        <f t="shared" si="41"/>
        <v>0</v>
      </c>
      <c r="T73" s="238">
        <f t="shared" ref="T73:AE73" si="42">T20*$C20</f>
        <v>0</v>
      </c>
      <c r="U73" s="238">
        <f t="shared" si="42"/>
        <v>0</v>
      </c>
      <c r="V73" s="238">
        <f t="shared" si="42"/>
        <v>0</v>
      </c>
      <c r="W73" s="238">
        <f t="shared" si="42"/>
        <v>0</v>
      </c>
      <c r="X73" s="238">
        <f t="shared" si="42"/>
        <v>0</v>
      </c>
      <c r="Y73" s="238">
        <f t="shared" si="42"/>
        <v>0</v>
      </c>
      <c r="Z73" s="238">
        <f t="shared" si="42"/>
        <v>0</v>
      </c>
      <c r="AA73" s="238">
        <f t="shared" si="42"/>
        <v>0</v>
      </c>
      <c r="AB73" s="238">
        <f t="shared" si="42"/>
        <v>0</v>
      </c>
      <c r="AC73" s="238">
        <f t="shared" si="42"/>
        <v>0</v>
      </c>
      <c r="AD73" s="238">
        <f t="shared" si="42"/>
        <v>0</v>
      </c>
      <c r="AE73" s="238">
        <f t="shared" si="42"/>
        <v>0</v>
      </c>
      <c r="AF73" s="238">
        <f t="shared" ref="AF73:AQ73" si="43">AF20*$D20</f>
        <v>0</v>
      </c>
      <c r="AG73" s="238">
        <f t="shared" si="43"/>
        <v>0</v>
      </c>
      <c r="AH73" s="238">
        <f t="shared" si="43"/>
        <v>0</v>
      </c>
      <c r="AI73" s="238">
        <f t="shared" si="43"/>
        <v>0</v>
      </c>
      <c r="AJ73" s="238">
        <f t="shared" si="43"/>
        <v>0</v>
      </c>
      <c r="AK73" s="238">
        <f t="shared" si="43"/>
        <v>0</v>
      </c>
      <c r="AL73" s="238">
        <f t="shared" si="43"/>
        <v>0</v>
      </c>
      <c r="AM73" s="238">
        <f t="shared" si="43"/>
        <v>0</v>
      </c>
      <c r="AN73" s="238">
        <f t="shared" si="43"/>
        <v>0</v>
      </c>
      <c r="AO73" s="238">
        <f t="shared" si="43"/>
        <v>0</v>
      </c>
      <c r="AP73" s="238">
        <f t="shared" si="43"/>
        <v>0</v>
      </c>
      <c r="AQ73" s="238">
        <f t="shared" si="43"/>
        <v>0</v>
      </c>
      <c r="AR73" s="238">
        <f t="shared" ref="AR73:BC73" si="44">AR20*$E20</f>
        <v>0</v>
      </c>
      <c r="AS73" s="238">
        <f t="shared" si="44"/>
        <v>0</v>
      </c>
      <c r="AT73" s="238">
        <f t="shared" si="44"/>
        <v>0</v>
      </c>
      <c r="AU73" s="238">
        <f t="shared" si="44"/>
        <v>0</v>
      </c>
      <c r="AV73" s="238">
        <f t="shared" si="44"/>
        <v>0</v>
      </c>
      <c r="AW73" s="238">
        <f t="shared" si="44"/>
        <v>0</v>
      </c>
      <c r="AX73" s="238">
        <f t="shared" si="44"/>
        <v>0</v>
      </c>
      <c r="AY73" s="238">
        <f t="shared" si="44"/>
        <v>0</v>
      </c>
      <c r="AZ73" s="238">
        <f t="shared" si="44"/>
        <v>0</v>
      </c>
      <c r="BA73" s="238">
        <f t="shared" si="44"/>
        <v>0</v>
      </c>
      <c r="BB73" s="238">
        <f t="shared" si="44"/>
        <v>0</v>
      </c>
      <c r="BC73" s="238">
        <f t="shared" si="44"/>
        <v>0</v>
      </c>
      <c r="BD73" s="238">
        <f t="shared" ref="BD73:BO73" si="45">BD20*$F20</f>
        <v>0</v>
      </c>
      <c r="BE73" s="238">
        <f t="shared" si="45"/>
        <v>0</v>
      </c>
      <c r="BF73" s="238">
        <f t="shared" si="45"/>
        <v>0</v>
      </c>
      <c r="BG73" s="238">
        <f t="shared" si="45"/>
        <v>0</v>
      </c>
      <c r="BH73" s="238">
        <f t="shared" si="45"/>
        <v>0</v>
      </c>
      <c r="BI73" s="238">
        <f t="shared" si="45"/>
        <v>0</v>
      </c>
      <c r="BJ73" s="238">
        <f t="shared" si="45"/>
        <v>0</v>
      </c>
      <c r="BK73" s="238">
        <f t="shared" si="45"/>
        <v>0</v>
      </c>
      <c r="BL73" s="238">
        <f t="shared" si="45"/>
        <v>0</v>
      </c>
      <c r="BM73" s="238">
        <f t="shared" si="45"/>
        <v>0</v>
      </c>
      <c r="BN73" s="238">
        <f t="shared" si="45"/>
        <v>0</v>
      </c>
      <c r="BO73" s="238">
        <f t="shared" si="45"/>
        <v>0</v>
      </c>
    </row>
    <row r="74" spans="1:67" ht="12.75" customHeight="1">
      <c r="A74" s="235"/>
      <c r="C74" s="233"/>
      <c r="D74" s="233"/>
      <c r="E74" s="233"/>
      <c r="F74" s="236">
        <f t="shared" si="5"/>
        <v>0</v>
      </c>
      <c r="G74" s="237"/>
      <c r="H74" s="238">
        <f t="shared" ref="H74:S74" si="46">H21*$B21</f>
        <v>0</v>
      </c>
      <c r="I74" s="238">
        <f t="shared" si="46"/>
        <v>0</v>
      </c>
      <c r="J74" s="238">
        <f t="shared" si="46"/>
        <v>0</v>
      </c>
      <c r="K74" s="238">
        <f t="shared" si="46"/>
        <v>0</v>
      </c>
      <c r="L74" s="238">
        <f t="shared" si="46"/>
        <v>0</v>
      </c>
      <c r="M74" s="238">
        <f t="shared" si="46"/>
        <v>0</v>
      </c>
      <c r="N74" s="238">
        <f t="shared" si="46"/>
        <v>0</v>
      </c>
      <c r="O74" s="238">
        <f t="shared" si="46"/>
        <v>0</v>
      </c>
      <c r="P74" s="238">
        <f t="shared" si="46"/>
        <v>0</v>
      </c>
      <c r="Q74" s="238">
        <f t="shared" si="46"/>
        <v>0</v>
      </c>
      <c r="R74" s="238">
        <f t="shared" si="46"/>
        <v>0</v>
      </c>
      <c r="S74" s="238">
        <f t="shared" si="46"/>
        <v>0</v>
      </c>
      <c r="T74" s="238">
        <f t="shared" ref="T74:AE74" si="47">T21*$C21</f>
        <v>0</v>
      </c>
      <c r="U74" s="238">
        <f t="shared" si="47"/>
        <v>0</v>
      </c>
      <c r="V74" s="238">
        <f t="shared" si="47"/>
        <v>0</v>
      </c>
      <c r="W74" s="238">
        <f t="shared" si="47"/>
        <v>0</v>
      </c>
      <c r="X74" s="238">
        <f t="shared" si="47"/>
        <v>0</v>
      </c>
      <c r="Y74" s="238">
        <f t="shared" si="47"/>
        <v>0</v>
      </c>
      <c r="Z74" s="238">
        <f t="shared" si="47"/>
        <v>0</v>
      </c>
      <c r="AA74" s="238">
        <f t="shared" si="47"/>
        <v>0</v>
      </c>
      <c r="AB74" s="238">
        <f t="shared" si="47"/>
        <v>0</v>
      </c>
      <c r="AC74" s="238">
        <f t="shared" si="47"/>
        <v>0</v>
      </c>
      <c r="AD74" s="238">
        <f t="shared" si="47"/>
        <v>0</v>
      </c>
      <c r="AE74" s="238">
        <f t="shared" si="47"/>
        <v>0</v>
      </c>
      <c r="AF74" s="238">
        <f t="shared" ref="AF74:AQ74" si="48">AF21*$D21</f>
        <v>0</v>
      </c>
      <c r="AG74" s="238">
        <f t="shared" si="48"/>
        <v>0</v>
      </c>
      <c r="AH74" s="238">
        <f t="shared" si="48"/>
        <v>0</v>
      </c>
      <c r="AI74" s="238">
        <f t="shared" si="48"/>
        <v>0</v>
      </c>
      <c r="AJ74" s="238">
        <f t="shared" si="48"/>
        <v>0</v>
      </c>
      <c r="AK74" s="238">
        <f t="shared" si="48"/>
        <v>0</v>
      </c>
      <c r="AL74" s="238">
        <f t="shared" si="48"/>
        <v>0</v>
      </c>
      <c r="AM74" s="238">
        <f t="shared" si="48"/>
        <v>0</v>
      </c>
      <c r="AN74" s="238">
        <f t="shared" si="48"/>
        <v>0</v>
      </c>
      <c r="AO74" s="238">
        <f t="shared" si="48"/>
        <v>0</v>
      </c>
      <c r="AP74" s="238">
        <f t="shared" si="48"/>
        <v>0</v>
      </c>
      <c r="AQ74" s="238">
        <f t="shared" si="48"/>
        <v>0</v>
      </c>
      <c r="AR74" s="238">
        <f t="shared" ref="AR74:BC74" si="49">AR21*$E21</f>
        <v>0</v>
      </c>
      <c r="AS74" s="238">
        <f t="shared" si="49"/>
        <v>0</v>
      </c>
      <c r="AT74" s="238">
        <f t="shared" si="49"/>
        <v>0</v>
      </c>
      <c r="AU74" s="238">
        <f t="shared" si="49"/>
        <v>0</v>
      </c>
      <c r="AV74" s="238">
        <f t="shared" si="49"/>
        <v>0</v>
      </c>
      <c r="AW74" s="238">
        <f t="shared" si="49"/>
        <v>0</v>
      </c>
      <c r="AX74" s="238">
        <f t="shared" si="49"/>
        <v>0</v>
      </c>
      <c r="AY74" s="238">
        <f t="shared" si="49"/>
        <v>0</v>
      </c>
      <c r="AZ74" s="238">
        <f t="shared" si="49"/>
        <v>0</v>
      </c>
      <c r="BA74" s="238">
        <f t="shared" si="49"/>
        <v>0</v>
      </c>
      <c r="BB74" s="238">
        <f t="shared" si="49"/>
        <v>0</v>
      </c>
      <c r="BC74" s="238">
        <f t="shared" si="49"/>
        <v>0</v>
      </c>
      <c r="BD74" s="238">
        <f t="shared" ref="BD74:BO74" si="50">BD21*$F21</f>
        <v>0</v>
      </c>
      <c r="BE74" s="238">
        <f t="shared" si="50"/>
        <v>0</v>
      </c>
      <c r="BF74" s="238">
        <f t="shared" si="50"/>
        <v>0</v>
      </c>
      <c r="BG74" s="238">
        <f t="shared" si="50"/>
        <v>0</v>
      </c>
      <c r="BH74" s="238">
        <f t="shared" si="50"/>
        <v>0</v>
      </c>
      <c r="BI74" s="238">
        <f t="shared" si="50"/>
        <v>0</v>
      </c>
      <c r="BJ74" s="238">
        <f t="shared" si="50"/>
        <v>0</v>
      </c>
      <c r="BK74" s="238">
        <f t="shared" si="50"/>
        <v>0</v>
      </c>
      <c r="BL74" s="238">
        <f t="shared" si="50"/>
        <v>0</v>
      </c>
      <c r="BM74" s="238">
        <f t="shared" si="50"/>
        <v>0</v>
      </c>
      <c r="BN74" s="238">
        <f t="shared" si="50"/>
        <v>0</v>
      </c>
      <c r="BO74" s="238">
        <f t="shared" si="50"/>
        <v>0</v>
      </c>
    </row>
    <row r="75" spans="1:67" ht="12.75" customHeight="1">
      <c r="A75" s="235"/>
      <c r="C75" s="233"/>
      <c r="D75" s="233"/>
      <c r="E75" s="233"/>
      <c r="F75" s="236">
        <f t="shared" si="5"/>
        <v>0</v>
      </c>
      <c r="G75" s="237"/>
      <c r="H75" s="238">
        <f t="shared" ref="H75:S75" si="51">H22*$B22</f>
        <v>0</v>
      </c>
      <c r="I75" s="238">
        <f t="shared" si="51"/>
        <v>0</v>
      </c>
      <c r="J75" s="238">
        <f t="shared" si="51"/>
        <v>0</v>
      </c>
      <c r="K75" s="238">
        <f t="shared" si="51"/>
        <v>0</v>
      </c>
      <c r="L75" s="238">
        <f t="shared" si="51"/>
        <v>0</v>
      </c>
      <c r="M75" s="238">
        <f t="shared" si="51"/>
        <v>0</v>
      </c>
      <c r="N75" s="238">
        <f t="shared" si="51"/>
        <v>0</v>
      </c>
      <c r="O75" s="238">
        <f t="shared" si="51"/>
        <v>0</v>
      </c>
      <c r="P75" s="238">
        <f t="shared" si="51"/>
        <v>0</v>
      </c>
      <c r="Q75" s="238">
        <f t="shared" si="51"/>
        <v>0</v>
      </c>
      <c r="R75" s="238">
        <f t="shared" si="51"/>
        <v>0</v>
      </c>
      <c r="S75" s="238">
        <f t="shared" si="51"/>
        <v>0</v>
      </c>
      <c r="T75" s="238">
        <f t="shared" ref="T75:AE75" si="52">T22*$C22</f>
        <v>0</v>
      </c>
      <c r="U75" s="238">
        <f t="shared" si="52"/>
        <v>0</v>
      </c>
      <c r="V75" s="238">
        <f t="shared" si="52"/>
        <v>0</v>
      </c>
      <c r="W75" s="238">
        <f t="shared" si="52"/>
        <v>0</v>
      </c>
      <c r="X75" s="238">
        <f t="shared" si="52"/>
        <v>0</v>
      </c>
      <c r="Y75" s="238">
        <f t="shared" si="52"/>
        <v>0</v>
      </c>
      <c r="Z75" s="238">
        <f t="shared" si="52"/>
        <v>0</v>
      </c>
      <c r="AA75" s="238">
        <f t="shared" si="52"/>
        <v>0</v>
      </c>
      <c r="AB75" s="238">
        <f t="shared" si="52"/>
        <v>0</v>
      </c>
      <c r="AC75" s="238">
        <f t="shared" si="52"/>
        <v>0</v>
      </c>
      <c r="AD75" s="238">
        <f t="shared" si="52"/>
        <v>0</v>
      </c>
      <c r="AE75" s="238">
        <f t="shared" si="52"/>
        <v>0</v>
      </c>
      <c r="AF75" s="238">
        <f t="shared" ref="AF75:AQ75" si="53">AF22*$D22</f>
        <v>0</v>
      </c>
      <c r="AG75" s="238">
        <f t="shared" si="53"/>
        <v>0</v>
      </c>
      <c r="AH75" s="238">
        <f t="shared" si="53"/>
        <v>0</v>
      </c>
      <c r="AI75" s="238">
        <f t="shared" si="53"/>
        <v>0</v>
      </c>
      <c r="AJ75" s="238">
        <f t="shared" si="53"/>
        <v>0</v>
      </c>
      <c r="AK75" s="238">
        <f t="shared" si="53"/>
        <v>0</v>
      </c>
      <c r="AL75" s="238">
        <f t="shared" si="53"/>
        <v>0</v>
      </c>
      <c r="AM75" s="238">
        <f t="shared" si="53"/>
        <v>0</v>
      </c>
      <c r="AN75" s="238">
        <f t="shared" si="53"/>
        <v>0</v>
      </c>
      <c r="AO75" s="238">
        <f t="shared" si="53"/>
        <v>0</v>
      </c>
      <c r="AP75" s="238">
        <f t="shared" si="53"/>
        <v>0</v>
      </c>
      <c r="AQ75" s="238">
        <f t="shared" si="53"/>
        <v>0</v>
      </c>
      <c r="AR75" s="238">
        <f t="shared" ref="AR75:BC75" si="54">AR22*$E22</f>
        <v>0</v>
      </c>
      <c r="AS75" s="238">
        <f t="shared" si="54"/>
        <v>0</v>
      </c>
      <c r="AT75" s="238">
        <f t="shared" si="54"/>
        <v>0</v>
      </c>
      <c r="AU75" s="238">
        <f t="shared" si="54"/>
        <v>0</v>
      </c>
      <c r="AV75" s="238">
        <f t="shared" si="54"/>
        <v>0</v>
      </c>
      <c r="AW75" s="238">
        <f t="shared" si="54"/>
        <v>0</v>
      </c>
      <c r="AX75" s="238">
        <f t="shared" si="54"/>
        <v>0</v>
      </c>
      <c r="AY75" s="238">
        <f t="shared" si="54"/>
        <v>0</v>
      </c>
      <c r="AZ75" s="238">
        <f t="shared" si="54"/>
        <v>0</v>
      </c>
      <c r="BA75" s="238">
        <f t="shared" si="54"/>
        <v>0</v>
      </c>
      <c r="BB75" s="238">
        <f t="shared" si="54"/>
        <v>0</v>
      </c>
      <c r="BC75" s="238">
        <f t="shared" si="54"/>
        <v>0</v>
      </c>
      <c r="BD75" s="238">
        <f t="shared" ref="BD75:BO75" si="55">BD22*$F22</f>
        <v>0</v>
      </c>
      <c r="BE75" s="238">
        <f t="shared" si="55"/>
        <v>0</v>
      </c>
      <c r="BF75" s="238">
        <f t="shared" si="55"/>
        <v>0</v>
      </c>
      <c r="BG75" s="238">
        <f t="shared" si="55"/>
        <v>0</v>
      </c>
      <c r="BH75" s="238">
        <f t="shared" si="55"/>
        <v>0</v>
      </c>
      <c r="BI75" s="238">
        <f t="shared" si="55"/>
        <v>0</v>
      </c>
      <c r="BJ75" s="238">
        <f t="shared" si="55"/>
        <v>0</v>
      </c>
      <c r="BK75" s="238">
        <f t="shared" si="55"/>
        <v>0</v>
      </c>
      <c r="BL75" s="238">
        <f t="shared" si="55"/>
        <v>0</v>
      </c>
      <c r="BM75" s="238">
        <f t="shared" si="55"/>
        <v>0</v>
      </c>
      <c r="BN75" s="238">
        <f t="shared" si="55"/>
        <v>0</v>
      </c>
      <c r="BO75" s="238">
        <f t="shared" si="55"/>
        <v>0</v>
      </c>
    </row>
    <row r="76" spans="1:67" ht="12.75" customHeight="1">
      <c r="A76" s="235"/>
      <c r="C76" s="233"/>
      <c r="D76" s="233"/>
      <c r="E76" s="233"/>
      <c r="F76" s="236">
        <f t="shared" si="5"/>
        <v>0</v>
      </c>
      <c r="G76" s="237"/>
      <c r="H76" s="238">
        <f t="shared" ref="H76:S76" si="56">H23*$B23</f>
        <v>0</v>
      </c>
      <c r="I76" s="238">
        <f t="shared" si="56"/>
        <v>0</v>
      </c>
      <c r="J76" s="238">
        <f t="shared" si="56"/>
        <v>0</v>
      </c>
      <c r="K76" s="238">
        <f t="shared" si="56"/>
        <v>0</v>
      </c>
      <c r="L76" s="238">
        <f t="shared" si="56"/>
        <v>0</v>
      </c>
      <c r="M76" s="238">
        <f t="shared" si="56"/>
        <v>0</v>
      </c>
      <c r="N76" s="238">
        <f t="shared" si="56"/>
        <v>0</v>
      </c>
      <c r="O76" s="238">
        <f t="shared" si="56"/>
        <v>0</v>
      </c>
      <c r="P76" s="238">
        <f t="shared" si="56"/>
        <v>0</v>
      </c>
      <c r="Q76" s="238">
        <f t="shared" si="56"/>
        <v>0</v>
      </c>
      <c r="R76" s="238">
        <f t="shared" si="56"/>
        <v>0</v>
      </c>
      <c r="S76" s="238">
        <f t="shared" si="56"/>
        <v>0</v>
      </c>
      <c r="T76" s="238">
        <f t="shared" ref="T76:AE76" si="57">T23*$C23</f>
        <v>0</v>
      </c>
      <c r="U76" s="238">
        <f t="shared" si="57"/>
        <v>0</v>
      </c>
      <c r="V76" s="238">
        <f t="shared" si="57"/>
        <v>0</v>
      </c>
      <c r="W76" s="238">
        <f t="shared" si="57"/>
        <v>0</v>
      </c>
      <c r="X76" s="238">
        <f t="shared" si="57"/>
        <v>0</v>
      </c>
      <c r="Y76" s="238">
        <f t="shared" si="57"/>
        <v>0</v>
      </c>
      <c r="Z76" s="238">
        <f t="shared" si="57"/>
        <v>0</v>
      </c>
      <c r="AA76" s="238">
        <f t="shared" si="57"/>
        <v>0</v>
      </c>
      <c r="AB76" s="238">
        <f t="shared" si="57"/>
        <v>0</v>
      </c>
      <c r="AC76" s="238">
        <f t="shared" si="57"/>
        <v>0</v>
      </c>
      <c r="AD76" s="238">
        <f t="shared" si="57"/>
        <v>0</v>
      </c>
      <c r="AE76" s="238">
        <f t="shared" si="57"/>
        <v>0</v>
      </c>
      <c r="AF76" s="238">
        <f t="shared" ref="AF76:AQ76" si="58">AF23*$D23</f>
        <v>0</v>
      </c>
      <c r="AG76" s="238">
        <f t="shared" si="58"/>
        <v>0</v>
      </c>
      <c r="AH76" s="238">
        <f t="shared" si="58"/>
        <v>0</v>
      </c>
      <c r="AI76" s="238">
        <f t="shared" si="58"/>
        <v>0</v>
      </c>
      <c r="AJ76" s="238">
        <f t="shared" si="58"/>
        <v>0</v>
      </c>
      <c r="AK76" s="238">
        <f t="shared" si="58"/>
        <v>0</v>
      </c>
      <c r="AL76" s="238">
        <f t="shared" si="58"/>
        <v>0</v>
      </c>
      <c r="AM76" s="238">
        <f t="shared" si="58"/>
        <v>0</v>
      </c>
      <c r="AN76" s="238">
        <f t="shared" si="58"/>
        <v>0</v>
      </c>
      <c r="AO76" s="238">
        <f t="shared" si="58"/>
        <v>0</v>
      </c>
      <c r="AP76" s="238">
        <f t="shared" si="58"/>
        <v>0</v>
      </c>
      <c r="AQ76" s="238">
        <f t="shared" si="58"/>
        <v>0</v>
      </c>
      <c r="AR76" s="238">
        <f t="shared" ref="AR76:BC76" si="59">AR23*$E23</f>
        <v>0</v>
      </c>
      <c r="AS76" s="238">
        <f t="shared" si="59"/>
        <v>0</v>
      </c>
      <c r="AT76" s="238">
        <f t="shared" si="59"/>
        <v>0</v>
      </c>
      <c r="AU76" s="238">
        <f t="shared" si="59"/>
        <v>0</v>
      </c>
      <c r="AV76" s="238">
        <f t="shared" si="59"/>
        <v>0</v>
      </c>
      <c r="AW76" s="238">
        <f t="shared" si="59"/>
        <v>0</v>
      </c>
      <c r="AX76" s="238">
        <f t="shared" si="59"/>
        <v>0</v>
      </c>
      <c r="AY76" s="238">
        <f t="shared" si="59"/>
        <v>0</v>
      </c>
      <c r="AZ76" s="238">
        <f t="shared" si="59"/>
        <v>0</v>
      </c>
      <c r="BA76" s="238">
        <f t="shared" si="59"/>
        <v>0</v>
      </c>
      <c r="BB76" s="238">
        <f t="shared" si="59"/>
        <v>0</v>
      </c>
      <c r="BC76" s="238">
        <f t="shared" si="59"/>
        <v>0</v>
      </c>
      <c r="BD76" s="238">
        <f t="shared" ref="BD76:BO76" si="60">BD23*$F23</f>
        <v>0</v>
      </c>
      <c r="BE76" s="238">
        <f t="shared" si="60"/>
        <v>0</v>
      </c>
      <c r="BF76" s="238">
        <f t="shared" si="60"/>
        <v>0</v>
      </c>
      <c r="BG76" s="238">
        <f t="shared" si="60"/>
        <v>0</v>
      </c>
      <c r="BH76" s="238">
        <f t="shared" si="60"/>
        <v>0</v>
      </c>
      <c r="BI76" s="238">
        <f t="shared" si="60"/>
        <v>0</v>
      </c>
      <c r="BJ76" s="238">
        <f t="shared" si="60"/>
        <v>0</v>
      </c>
      <c r="BK76" s="238">
        <f t="shared" si="60"/>
        <v>0</v>
      </c>
      <c r="BL76" s="238">
        <f t="shared" si="60"/>
        <v>0</v>
      </c>
      <c r="BM76" s="238">
        <f t="shared" si="60"/>
        <v>0</v>
      </c>
      <c r="BN76" s="238">
        <f t="shared" si="60"/>
        <v>0</v>
      </c>
      <c r="BO76" s="238">
        <f t="shared" si="60"/>
        <v>0</v>
      </c>
    </row>
    <row r="77" spans="1:67" ht="12.75" customHeight="1">
      <c r="A77" s="235"/>
      <c r="C77" s="233"/>
      <c r="D77" s="233"/>
      <c r="E77" s="233"/>
      <c r="F77" s="236">
        <f t="shared" si="5"/>
        <v>0</v>
      </c>
      <c r="G77" s="237"/>
      <c r="H77" s="238">
        <f t="shared" ref="H77:S77" si="61">H24*$B24</f>
        <v>0</v>
      </c>
      <c r="I77" s="238">
        <f t="shared" si="61"/>
        <v>0</v>
      </c>
      <c r="J77" s="238">
        <f t="shared" si="61"/>
        <v>0</v>
      </c>
      <c r="K77" s="238">
        <f t="shared" si="61"/>
        <v>0</v>
      </c>
      <c r="L77" s="238">
        <f t="shared" si="61"/>
        <v>0</v>
      </c>
      <c r="M77" s="238">
        <f t="shared" si="61"/>
        <v>0</v>
      </c>
      <c r="N77" s="238">
        <f t="shared" si="61"/>
        <v>0</v>
      </c>
      <c r="O77" s="238">
        <f t="shared" si="61"/>
        <v>0</v>
      </c>
      <c r="P77" s="238">
        <f t="shared" si="61"/>
        <v>0</v>
      </c>
      <c r="Q77" s="238">
        <f t="shared" si="61"/>
        <v>0</v>
      </c>
      <c r="R77" s="238">
        <f t="shared" si="61"/>
        <v>0</v>
      </c>
      <c r="S77" s="238">
        <f t="shared" si="61"/>
        <v>0</v>
      </c>
      <c r="T77" s="238">
        <f t="shared" ref="T77:AE77" si="62">T24*$C24</f>
        <v>0</v>
      </c>
      <c r="U77" s="238">
        <f t="shared" si="62"/>
        <v>0</v>
      </c>
      <c r="V77" s="238">
        <f t="shared" si="62"/>
        <v>0</v>
      </c>
      <c r="W77" s="238">
        <f t="shared" si="62"/>
        <v>0</v>
      </c>
      <c r="X77" s="238">
        <f t="shared" si="62"/>
        <v>0</v>
      </c>
      <c r="Y77" s="238">
        <f t="shared" si="62"/>
        <v>0</v>
      </c>
      <c r="Z77" s="238">
        <f t="shared" si="62"/>
        <v>0</v>
      </c>
      <c r="AA77" s="238">
        <f t="shared" si="62"/>
        <v>0</v>
      </c>
      <c r="AB77" s="238">
        <f t="shared" si="62"/>
        <v>0</v>
      </c>
      <c r="AC77" s="238">
        <f t="shared" si="62"/>
        <v>0</v>
      </c>
      <c r="AD77" s="238">
        <f t="shared" si="62"/>
        <v>0</v>
      </c>
      <c r="AE77" s="238">
        <f t="shared" si="62"/>
        <v>0</v>
      </c>
      <c r="AF77" s="238">
        <f t="shared" ref="AF77:AQ77" si="63">AF24*$D24</f>
        <v>0</v>
      </c>
      <c r="AG77" s="238">
        <f t="shared" si="63"/>
        <v>0</v>
      </c>
      <c r="AH77" s="238">
        <f t="shared" si="63"/>
        <v>0</v>
      </c>
      <c r="AI77" s="238">
        <f t="shared" si="63"/>
        <v>0</v>
      </c>
      <c r="AJ77" s="238">
        <f t="shared" si="63"/>
        <v>0</v>
      </c>
      <c r="AK77" s="238">
        <f t="shared" si="63"/>
        <v>0</v>
      </c>
      <c r="AL77" s="238">
        <f t="shared" si="63"/>
        <v>0</v>
      </c>
      <c r="AM77" s="238">
        <f t="shared" si="63"/>
        <v>0</v>
      </c>
      <c r="AN77" s="238">
        <f t="shared" si="63"/>
        <v>0</v>
      </c>
      <c r="AO77" s="238">
        <f t="shared" si="63"/>
        <v>0</v>
      </c>
      <c r="AP77" s="238">
        <f t="shared" si="63"/>
        <v>0</v>
      </c>
      <c r="AQ77" s="238">
        <f t="shared" si="63"/>
        <v>0</v>
      </c>
      <c r="AR77" s="238">
        <f t="shared" ref="AR77:BC77" si="64">AR24*$E24</f>
        <v>0</v>
      </c>
      <c r="AS77" s="238">
        <f t="shared" si="64"/>
        <v>0</v>
      </c>
      <c r="AT77" s="238">
        <f t="shared" si="64"/>
        <v>0</v>
      </c>
      <c r="AU77" s="238">
        <f t="shared" si="64"/>
        <v>0</v>
      </c>
      <c r="AV77" s="238">
        <f t="shared" si="64"/>
        <v>0</v>
      </c>
      <c r="AW77" s="238">
        <f t="shared" si="64"/>
        <v>0</v>
      </c>
      <c r="AX77" s="238">
        <f t="shared" si="64"/>
        <v>0</v>
      </c>
      <c r="AY77" s="238">
        <f t="shared" si="64"/>
        <v>0</v>
      </c>
      <c r="AZ77" s="238">
        <f t="shared" si="64"/>
        <v>0</v>
      </c>
      <c r="BA77" s="238">
        <f t="shared" si="64"/>
        <v>0</v>
      </c>
      <c r="BB77" s="238">
        <f t="shared" si="64"/>
        <v>0</v>
      </c>
      <c r="BC77" s="238">
        <f t="shared" si="64"/>
        <v>0</v>
      </c>
      <c r="BD77" s="238">
        <f t="shared" ref="BD77:BO77" si="65">BD24*$F24</f>
        <v>0</v>
      </c>
      <c r="BE77" s="238">
        <f t="shared" si="65"/>
        <v>0</v>
      </c>
      <c r="BF77" s="238">
        <f t="shared" si="65"/>
        <v>0</v>
      </c>
      <c r="BG77" s="238">
        <f t="shared" si="65"/>
        <v>0</v>
      </c>
      <c r="BH77" s="238">
        <f t="shared" si="65"/>
        <v>0</v>
      </c>
      <c r="BI77" s="238">
        <f t="shared" si="65"/>
        <v>0</v>
      </c>
      <c r="BJ77" s="238">
        <f t="shared" si="65"/>
        <v>0</v>
      </c>
      <c r="BK77" s="238">
        <f t="shared" si="65"/>
        <v>0</v>
      </c>
      <c r="BL77" s="238">
        <f t="shared" si="65"/>
        <v>0</v>
      </c>
      <c r="BM77" s="238">
        <f t="shared" si="65"/>
        <v>0</v>
      </c>
      <c r="BN77" s="238">
        <f t="shared" si="65"/>
        <v>0</v>
      </c>
      <c r="BO77" s="238">
        <f t="shared" si="65"/>
        <v>0</v>
      </c>
    </row>
    <row r="78" spans="1:67" ht="12.75" customHeight="1">
      <c r="A78" s="235"/>
      <c r="C78" s="233"/>
      <c r="D78" s="233"/>
      <c r="E78" s="233"/>
      <c r="F78" s="236">
        <f t="shared" si="5"/>
        <v>0</v>
      </c>
      <c r="G78" s="237"/>
      <c r="H78" s="238">
        <f t="shared" ref="H78:S78" si="66">H25*$B25</f>
        <v>0</v>
      </c>
      <c r="I78" s="238">
        <f t="shared" si="66"/>
        <v>0</v>
      </c>
      <c r="J78" s="238">
        <f t="shared" si="66"/>
        <v>0</v>
      </c>
      <c r="K78" s="238">
        <f t="shared" si="66"/>
        <v>0</v>
      </c>
      <c r="L78" s="238">
        <f t="shared" si="66"/>
        <v>0</v>
      </c>
      <c r="M78" s="238">
        <f t="shared" si="66"/>
        <v>0</v>
      </c>
      <c r="N78" s="238">
        <f t="shared" si="66"/>
        <v>0</v>
      </c>
      <c r="O78" s="238">
        <f t="shared" si="66"/>
        <v>0</v>
      </c>
      <c r="P78" s="238">
        <f t="shared" si="66"/>
        <v>0</v>
      </c>
      <c r="Q78" s="238">
        <f t="shared" si="66"/>
        <v>0</v>
      </c>
      <c r="R78" s="238">
        <f t="shared" si="66"/>
        <v>0</v>
      </c>
      <c r="S78" s="238">
        <f t="shared" si="66"/>
        <v>0</v>
      </c>
      <c r="T78" s="238">
        <f t="shared" ref="T78:AE78" si="67">T25*$C25</f>
        <v>0</v>
      </c>
      <c r="U78" s="238">
        <f t="shared" si="67"/>
        <v>0</v>
      </c>
      <c r="V78" s="238">
        <f t="shared" si="67"/>
        <v>0</v>
      </c>
      <c r="W78" s="238">
        <f t="shared" si="67"/>
        <v>0</v>
      </c>
      <c r="X78" s="238">
        <f t="shared" si="67"/>
        <v>0</v>
      </c>
      <c r="Y78" s="238">
        <f t="shared" si="67"/>
        <v>0</v>
      </c>
      <c r="Z78" s="238">
        <f t="shared" si="67"/>
        <v>0</v>
      </c>
      <c r="AA78" s="238">
        <f t="shared" si="67"/>
        <v>0</v>
      </c>
      <c r="AB78" s="238">
        <f t="shared" si="67"/>
        <v>0</v>
      </c>
      <c r="AC78" s="238">
        <f t="shared" si="67"/>
        <v>0</v>
      </c>
      <c r="AD78" s="238">
        <f t="shared" si="67"/>
        <v>0</v>
      </c>
      <c r="AE78" s="238">
        <f t="shared" si="67"/>
        <v>0</v>
      </c>
      <c r="AF78" s="238">
        <f t="shared" ref="AF78:AQ78" si="68">AF25*$D25</f>
        <v>0</v>
      </c>
      <c r="AG78" s="238">
        <f t="shared" si="68"/>
        <v>0</v>
      </c>
      <c r="AH78" s="238">
        <f t="shared" si="68"/>
        <v>0</v>
      </c>
      <c r="AI78" s="238">
        <f t="shared" si="68"/>
        <v>0</v>
      </c>
      <c r="AJ78" s="238">
        <f t="shared" si="68"/>
        <v>0</v>
      </c>
      <c r="AK78" s="238">
        <f t="shared" si="68"/>
        <v>0</v>
      </c>
      <c r="AL78" s="238">
        <f t="shared" si="68"/>
        <v>0</v>
      </c>
      <c r="AM78" s="238">
        <f t="shared" si="68"/>
        <v>0</v>
      </c>
      <c r="AN78" s="238">
        <f t="shared" si="68"/>
        <v>0</v>
      </c>
      <c r="AO78" s="238">
        <f t="shared" si="68"/>
        <v>0</v>
      </c>
      <c r="AP78" s="238">
        <f t="shared" si="68"/>
        <v>0</v>
      </c>
      <c r="AQ78" s="238">
        <f t="shared" si="68"/>
        <v>0</v>
      </c>
      <c r="AR78" s="238">
        <f t="shared" ref="AR78:BC78" si="69">AR25*$E25</f>
        <v>0</v>
      </c>
      <c r="AS78" s="238">
        <f t="shared" si="69"/>
        <v>0</v>
      </c>
      <c r="AT78" s="238">
        <f t="shared" si="69"/>
        <v>0</v>
      </c>
      <c r="AU78" s="238">
        <f t="shared" si="69"/>
        <v>0</v>
      </c>
      <c r="AV78" s="238">
        <f t="shared" si="69"/>
        <v>0</v>
      </c>
      <c r="AW78" s="238">
        <f t="shared" si="69"/>
        <v>0</v>
      </c>
      <c r="AX78" s="238">
        <f t="shared" si="69"/>
        <v>0</v>
      </c>
      <c r="AY78" s="238">
        <f t="shared" si="69"/>
        <v>0</v>
      </c>
      <c r="AZ78" s="238">
        <f t="shared" si="69"/>
        <v>0</v>
      </c>
      <c r="BA78" s="238">
        <f t="shared" si="69"/>
        <v>0</v>
      </c>
      <c r="BB78" s="238">
        <f t="shared" si="69"/>
        <v>0</v>
      </c>
      <c r="BC78" s="238">
        <f t="shared" si="69"/>
        <v>0</v>
      </c>
      <c r="BD78" s="238">
        <f t="shared" ref="BD78:BO78" si="70">BD25*$F25</f>
        <v>0</v>
      </c>
      <c r="BE78" s="238">
        <f t="shared" si="70"/>
        <v>0</v>
      </c>
      <c r="BF78" s="238">
        <f t="shared" si="70"/>
        <v>0</v>
      </c>
      <c r="BG78" s="238">
        <f t="shared" si="70"/>
        <v>0</v>
      </c>
      <c r="BH78" s="238">
        <f t="shared" si="70"/>
        <v>0</v>
      </c>
      <c r="BI78" s="238">
        <f t="shared" si="70"/>
        <v>0</v>
      </c>
      <c r="BJ78" s="238">
        <f t="shared" si="70"/>
        <v>0</v>
      </c>
      <c r="BK78" s="238">
        <f t="shared" si="70"/>
        <v>0</v>
      </c>
      <c r="BL78" s="238">
        <f t="shared" si="70"/>
        <v>0</v>
      </c>
      <c r="BM78" s="238">
        <f t="shared" si="70"/>
        <v>0</v>
      </c>
      <c r="BN78" s="238">
        <f t="shared" si="70"/>
        <v>0</v>
      </c>
      <c r="BO78" s="238">
        <f t="shared" si="70"/>
        <v>0</v>
      </c>
    </row>
    <row r="79" spans="1:67" ht="12.75" customHeight="1">
      <c r="A79" s="235"/>
      <c r="C79" s="233"/>
      <c r="D79" s="233"/>
      <c r="E79" s="233"/>
      <c r="F79" s="236">
        <f t="shared" si="5"/>
        <v>0</v>
      </c>
      <c r="G79" s="237"/>
      <c r="H79" s="238">
        <f t="shared" ref="H79:S79" si="71">H26*$B26</f>
        <v>0</v>
      </c>
      <c r="I79" s="238">
        <f t="shared" si="71"/>
        <v>0</v>
      </c>
      <c r="J79" s="238">
        <f t="shared" si="71"/>
        <v>0</v>
      </c>
      <c r="K79" s="238">
        <f t="shared" si="71"/>
        <v>0</v>
      </c>
      <c r="L79" s="238">
        <f t="shared" si="71"/>
        <v>0</v>
      </c>
      <c r="M79" s="238">
        <f t="shared" si="71"/>
        <v>0</v>
      </c>
      <c r="N79" s="238">
        <f t="shared" si="71"/>
        <v>0</v>
      </c>
      <c r="O79" s="238">
        <f t="shared" si="71"/>
        <v>0</v>
      </c>
      <c r="P79" s="238">
        <f t="shared" si="71"/>
        <v>0</v>
      </c>
      <c r="Q79" s="238">
        <f t="shared" si="71"/>
        <v>0</v>
      </c>
      <c r="R79" s="238">
        <f t="shared" si="71"/>
        <v>0</v>
      </c>
      <c r="S79" s="238">
        <f t="shared" si="71"/>
        <v>0</v>
      </c>
      <c r="T79" s="238">
        <f t="shared" ref="T79:AE79" si="72">T26*$C26</f>
        <v>0</v>
      </c>
      <c r="U79" s="238">
        <f t="shared" si="72"/>
        <v>0</v>
      </c>
      <c r="V79" s="238">
        <f t="shared" si="72"/>
        <v>0</v>
      </c>
      <c r="W79" s="238">
        <f t="shared" si="72"/>
        <v>0</v>
      </c>
      <c r="X79" s="238">
        <f t="shared" si="72"/>
        <v>0</v>
      </c>
      <c r="Y79" s="238">
        <f t="shared" si="72"/>
        <v>0</v>
      </c>
      <c r="Z79" s="238">
        <f t="shared" si="72"/>
        <v>0</v>
      </c>
      <c r="AA79" s="238">
        <f t="shared" si="72"/>
        <v>0</v>
      </c>
      <c r="AB79" s="238">
        <f t="shared" si="72"/>
        <v>0</v>
      </c>
      <c r="AC79" s="238">
        <f t="shared" si="72"/>
        <v>0</v>
      </c>
      <c r="AD79" s="238">
        <f t="shared" si="72"/>
        <v>0</v>
      </c>
      <c r="AE79" s="238">
        <f t="shared" si="72"/>
        <v>0</v>
      </c>
      <c r="AF79" s="238">
        <f t="shared" ref="AF79:AQ79" si="73">AF26*$D26</f>
        <v>0</v>
      </c>
      <c r="AG79" s="238">
        <f t="shared" si="73"/>
        <v>0</v>
      </c>
      <c r="AH79" s="238">
        <f t="shared" si="73"/>
        <v>0</v>
      </c>
      <c r="AI79" s="238">
        <f t="shared" si="73"/>
        <v>0</v>
      </c>
      <c r="AJ79" s="238">
        <f t="shared" si="73"/>
        <v>0</v>
      </c>
      <c r="AK79" s="238">
        <f t="shared" si="73"/>
        <v>0</v>
      </c>
      <c r="AL79" s="238">
        <f t="shared" si="73"/>
        <v>0</v>
      </c>
      <c r="AM79" s="238">
        <f t="shared" si="73"/>
        <v>0</v>
      </c>
      <c r="AN79" s="238">
        <f t="shared" si="73"/>
        <v>0</v>
      </c>
      <c r="AO79" s="238">
        <f t="shared" si="73"/>
        <v>0</v>
      </c>
      <c r="AP79" s="238">
        <f t="shared" si="73"/>
        <v>0</v>
      </c>
      <c r="AQ79" s="238">
        <f t="shared" si="73"/>
        <v>0</v>
      </c>
      <c r="AR79" s="238">
        <f t="shared" ref="AR79:BC79" si="74">AR26*$E26</f>
        <v>0</v>
      </c>
      <c r="AS79" s="238">
        <f t="shared" si="74"/>
        <v>0</v>
      </c>
      <c r="AT79" s="238">
        <f t="shared" si="74"/>
        <v>0</v>
      </c>
      <c r="AU79" s="238">
        <f t="shared" si="74"/>
        <v>0</v>
      </c>
      <c r="AV79" s="238">
        <f t="shared" si="74"/>
        <v>0</v>
      </c>
      <c r="AW79" s="238">
        <f t="shared" si="74"/>
        <v>0</v>
      </c>
      <c r="AX79" s="238">
        <f t="shared" si="74"/>
        <v>0</v>
      </c>
      <c r="AY79" s="238">
        <f t="shared" si="74"/>
        <v>0</v>
      </c>
      <c r="AZ79" s="238">
        <f t="shared" si="74"/>
        <v>0</v>
      </c>
      <c r="BA79" s="238">
        <f t="shared" si="74"/>
        <v>0</v>
      </c>
      <c r="BB79" s="238">
        <f t="shared" si="74"/>
        <v>0</v>
      </c>
      <c r="BC79" s="238">
        <f t="shared" si="74"/>
        <v>0</v>
      </c>
      <c r="BD79" s="238">
        <f t="shared" ref="BD79:BO79" si="75">BD26*$F26</f>
        <v>0</v>
      </c>
      <c r="BE79" s="238">
        <f t="shared" si="75"/>
        <v>0</v>
      </c>
      <c r="BF79" s="238">
        <f t="shared" si="75"/>
        <v>0</v>
      </c>
      <c r="BG79" s="238">
        <f t="shared" si="75"/>
        <v>0</v>
      </c>
      <c r="BH79" s="238">
        <f t="shared" si="75"/>
        <v>0</v>
      </c>
      <c r="BI79" s="238">
        <f t="shared" si="75"/>
        <v>0</v>
      </c>
      <c r="BJ79" s="238">
        <f t="shared" si="75"/>
        <v>0</v>
      </c>
      <c r="BK79" s="238">
        <f t="shared" si="75"/>
        <v>0</v>
      </c>
      <c r="BL79" s="238">
        <f t="shared" si="75"/>
        <v>0</v>
      </c>
      <c r="BM79" s="238">
        <f t="shared" si="75"/>
        <v>0</v>
      </c>
      <c r="BN79" s="238">
        <f t="shared" si="75"/>
        <v>0</v>
      </c>
      <c r="BO79" s="238">
        <f t="shared" si="75"/>
        <v>0</v>
      </c>
    </row>
    <row r="80" spans="1:67" ht="12.75" customHeight="1">
      <c r="A80" s="235"/>
      <c r="C80" s="233"/>
      <c r="D80" s="233"/>
      <c r="E80" s="233"/>
      <c r="F80" s="236">
        <f t="shared" si="5"/>
        <v>0</v>
      </c>
      <c r="G80" s="237"/>
      <c r="H80" s="238">
        <f t="shared" ref="H80:S80" si="76">H27*$B27</f>
        <v>0</v>
      </c>
      <c r="I80" s="238">
        <f t="shared" si="76"/>
        <v>0</v>
      </c>
      <c r="J80" s="238">
        <f t="shared" si="76"/>
        <v>0</v>
      </c>
      <c r="K80" s="238">
        <f t="shared" si="76"/>
        <v>0</v>
      </c>
      <c r="L80" s="238">
        <f t="shared" si="76"/>
        <v>0</v>
      </c>
      <c r="M80" s="238">
        <f t="shared" si="76"/>
        <v>0</v>
      </c>
      <c r="N80" s="238">
        <f t="shared" si="76"/>
        <v>0</v>
      </c>
      <c r="O80" s="238">
        <f t="shared" si="76"/>
        <v>0</v>
      </c>
      <c r="P80" s="238">
        <f t="shared" si="76"/>
        <v>0</v>
      </c>
      <c r="Q80" s="238">
        <f t="shared" si="76"/>
        <v>0</v>
      </c>
      <c r="R80" s="238">
        <f t="shared" si="76"/>
        <v>0</v>
      </c>
      <c r="S80" s="238">
        <f t="shared" si="76"/>
        <v>0</v>
      </c>
      <c r="T80" s="238">
        <f t="shared" ref="T80:AE80" si="77">T27*$C27</f>
        <v>0</v>
      </c>
      <c r="U80" s="238">
        <f t="shared" si="77"/>
        <v>0</v>
      </c>
      <c r="V80" s="238">
        <f t="shared" si="77"/>
        <v>0</v>
      </c>
      <c r="W80" s="238">
        <f t="shared" si="77"/>
        <v>0</v>
      </c>
      <c r="X80" s="238">
        <f t="shared" si="77"/>
        <v>0</v>
      </c>
      <c r="Y80" s="238">
        <f t="shared" si="77"/>
        <v>0</v>
      </c>
      <c r="Z80" s="238">
        <f t="shared" si="77"/>
        <v>0</v>
      </c>
      <c r="AA80" s="238">
        <f t="shared" si="77"/>
        <v>0</v>
      </c>
      <c r="AB80" s="238">
        <f t="shared" si="77"/>
        <v>0</v>
      </c>
      <c r="AC80" s="238">
        <f t="shared" si="77"/>
        <v>0</v>
      </c>
      <c r="AD80" s="238">
        <f t="shared" si="77"/>
        <v>0</v>
      </c>
      <c r="AE80" s="238">
        <f t="shared" si="77"/>
        <v>0</v>
      </c>
      <c r="AF80" s="238">
        <f t="shared" ref="AF80:AQ80" si="78">AF27*$D27</f>
        <v>0</v>
      </c>
      <c r="AG80" s="238">
        <f t="shared" si="78"/>
        <v>0</v>
      </c>
      <c r="AH80" s="238">
        <f t="shared" si="78"/>
        <v>0</v>
      </c>
      <c r="AI80" s="238">
        <f t="shared" si="78"/>
        <v>0</v>
      </c>
      <c r="AJ80" s="238">
        <f t="shared" si="78"/>
        <v>0</v>
      </c>
      <c r="AK80" s="238">
        <f t="shared" si="78"/>
        <v>0</v>
      </c>
      <c r="AL80" s="238">
        <f t="shared" si="78"/>
        <v>0</v>
      </c>
      <c r="AM80" s="238">
        <f t="shared" si="78"/>
        <v>0</v>
      </c>
      <c r="AN80" s="238">
        <f t="shared" si="78"/>
        <v>0</v>
      </c>
      <c r="AO80" s="238">
        <f t="shared" si="78"/>
        <v>0</v>
      </c>
      <c r="AP80" s="238">
        <f t="shared" si="78"/>
        <v>0</v>
      </c>
      <c r="AQ80" s="238">
        <f t="shared" si="78"/>
        <v>0</v>
      </c>
      <c r="AR80" s="238">
        <f t="shared" ref="AR80:BC80" si="79">AR27*$E27</f>
        <v>0</v>
      </c>
      <c r="AS80" s="238">
        <f t="shared" si="79"/>
        <v>0</v>
      </c>
      <c r="AT80" s="238">
        <f t="shared" si="79"/>
        <v>0</v>
      </c>
      <c r="AU80" s="238">
        <f t="shared" si="79"/>
        <v>0</v>
      </c>
      <c r="AV80" s="238">
        <f t="shared" si="79"/>
        <v>0</v>
      </c>
      <c r="AW80" s="238">
        <f t="shared" si="79"/>
        <v>0</v>
      </c>
      <c r="AX80" s="238">
        <f t="shared" si="79"/>
        <v>0</v>
      </c>
      <c r="AY80" s="238">
        <f t="shared" si="79"/>
        <v>0</v>
      </c>
      <c r="AZ80" s="238">
        <f t="shared" si="79"/>
        <v>0</v>
      </c>
      <c r="BA80" s="238">
        <f t="shared" si="79"/>
        <v>0</v>
      </c>
      <c r="BB80" s="238">
        <f t="shared" si="79"/>
        <v>0</v>
      </c>
      <c r="BC80" s="238">
        <f t="shared" si="79"/>
        <v>0</v>
      </c>
      <c r="BD80" s="238">
        <f t="shared" ref="BD80:BO80" si="80">BD27*$F27</f>
        <v>0</v>
      </c>
      <c r="BE80" s="238">
        <f t="shared" si="80"/>
        <v>0</v>
      </c>
      <c r="BF80" s="238">
        <f t="shared" si="80"/>
        <v>0</v>
      </c>
      <c r="BG80" s="238">
        <f t="shared" si="80"/>
        <v>0</v>
      </c>
      <c r="BH80" s="238">
        <f t="shared" si="80"/>
        <v>0</v>
      </c>
      <c r="BI80" s="238">
        <f t="shared" si="80"/>
        <v>0</v>
      </c>
      <c r="BJ80" s="238">
        <f t="shared" si="80"/>
        <v>0</v>
      </c>
      <c r="BK80" s="238">
        <f t="shared" si="80"/>
        <v>0</v>
      </c>
      <c r="BL80" s="238">
        <f t="shared" si="80"/>
        <v>0</v>
      </c>
      <c r="BM80" s="238">
        <f t="shared" si="80"/>
        <v>0</v>
      </c>
      <c r="BN80" s="238">
        <f t="shared" si="80"/>
        <v>0</v>
      </c>
      <c r="BO80" s="238">
        <f t="shared" si="80"/>
        <v>0</v>
      </c>
    </row>
    <row r="81" spans="1:67" ht="12.75" customHeight="1">
      <c r="A81" s="235"/>
      <c r="C81" s="233"/>
      <c r="D81" s="233"/>
      <c r="E81" s="233"/>
      <c r="F81" s="236">
        <f t="shared" si="5"/>
        <v>0</v>
      </c>
      <c r="G81" s="237"/>
      <c r="H81" s="238">
        <f t="shared" ref="H81:S81" si="81">H28*$B28</f>
        <v>0</v>
      </c>
      <c r="I81" s="238">
        <f t="shared" si="81"/>
        <v>0</v>
      </c>
      <c r="J81" s="238">
        <f t="shared" si="81"/>
        <v>0</v>
      </c>
      <c r="K81" s="238">
        <f t="shared" si="81"/>
        <v>0</v>
      </c>
      <c r="L81" s="238">
        <f t="shared" si="81"/>
        <v>0</v>
      </c>
      <c r="M81" s="238">
        <f t="shared" si="81"/>
        <v>0</v>
      </c>
      <c r="N81" s="238">
        <f t="shared" si="81"/>
        <v>0</v>
      </c>
      <c r="O81" s="238">
        <f t="shared" si="81"/>
        <v>0</v>
      </c>
      <c r="P81" s="238">
        <f t="shared" si="81"/>
        <v>0</v>
      </c>
      <c r="Q81" s="238">
        <f t="shared" si="81"/>
        <v>0</v>
      </c>
      <c r="R81" s="238">
        <f t="shared" si="81"/>
        <v>0</v>
      </c>
      <c r="S81" s="238">
        <f t="shared" si="81"/>
        <v>0</v>
      </c>
      <c r="T81" s="238">
        <f t="shared" ref="T81:AE81" si="82">T28*$C28</f>
        <v>0</v>
      </c>
      <c r="U81" s="238">
        <f t="shared" si="82"/>
        <v>0</v>
      </c>
      <c r="V81" s="238">
        <f t="shared" si="82"/>
        <v>0</v>
      </c>
      <c r="W81" s="238">
        <f t="shared" si="82"/>
        <v>0</v>
      </c>
      <c r="X81" s="238">
        <f t="shared" si="82"/>
        <v>0</v>
      </c>
      <c r="Y81" s="238">
        <f t="shared" si="82"/>
        <v>0</v>
      </c>
      <c r="Z81" s="238">
        <f t="shared" si="82"/>
        <v>0</v>
      </c>
      <c r="AA81" s="238">
        <f t="shared" si="82"/>
        <v>0</v>
      </c>
      <c r="AB81" s="238">
        <f t="shared" si="82"/>
        <v>0</v>
      </c>
      <c r="AC81" s="238">
        <f t="shared" si="82"/>
        <v>0</v>
      </c>
      <c r="AD81" s="238">
        <f t="shared" si="82"/>
        <v>0</v>
      </c>
      <c r="AE81" s="238">
        <f t="shared" si="82"/>
        <v>0</v>
      </c>
      <c r="AF81" s="238">
        <f t="shared" ref="AF81:AQ81" si="83">AF28*$D28</f>
        <v>0</v>
      </c>
      <c r="AG81" s="238">
        <f t="shared" si="83"/>
        <v>0</v>
      </c>
      <c r="AH81" s="238">
        <f t="shared" si="83"/>
        <v>0</v>
      </c>
      <c r="AI81" s="238">
        <f t="shared" si="83"/>
        <v>0</v>
      </c>
      <c r="AJ81" s="238">
        <f t="shared" si="83"/>
        <v>0</v>
      </c>
      <c r="AK81" s="238">
        <f t="shared" si="83"/>
        <v>0</v>
      </c>
      <c r="AL81" s="238">
        <f t="shared" si="83"/>
        <v>0</v>
      </c>
      <c r="AM81" s="238">
        <f t="shared" si="83"/>
        <v>0</v>
      </c>
      <c r="AN81" s="238">
        <f t="shared" si="83"/>
        <v>0</v>
      </c>
      <c r="AO81" s="238">
        <f t="shared" si="83"/>
        <v>0</v>
      </c>
      <c r="AP81" s="238">
        <f t="shared" si="83"/>
        <v>0</v>
      </c>
      <c r="AQ81" s="238">
        <f t="shared" si="83"/>
        <v>0</v>
      </c>
      <c r="AR81" s="238">
        <f t="shared" ref="AR81:BC81" si="84">AR28*$E28</f>
        <v>0</v>
      </c>
      <c r="AS81" s="238">
        <f t="shared" si="84"/>
        <v>0</v>
      </c>
      <c r="AT81" s="238">
        <f t="shared" si="84"/>
        <v>0</v>
      </c>
      <c r="AU81" s="238">
        <f t="shared" si="84"/>
        <v>0</v>
      </c>
      <c r="AV81" s="238">
        <f t="shared" si="84"/>
        <v>0</v>
      </c>
      <c r="AW81" s="238">
        <f t="shared" si="84"/>
        <v>0</v>
      </c>
      <c r="AX81" s="238">
        <f t="shared" si="84"/>
        <v>0</v>
      </c>
      <c r="AY81" s="238">
        <f t="shared" si="84"/>
        <v>0</v>
      </c>
      <c r="AZ81" s="238">
        <f t="shared" si="84"/>
        <v>0</v>
      </c>
      <c r="BA81" s="238">
        <f t="shared" si="84"/>
        <v>0</v>
      </c>
      <c r="BB81" s="238">
        <f t="shared" si="84"/>
        <v>0</v>
      </c>
      <c r="BC81" s="238">
        <f t="shared" si="84"/>
        <v>0</v>
      </c>
      <c r="BD81" s="238">
        <f t="shared" ref="BD81:BO81" si="85">BD28*$F28</f>
        <v>0</v>
      </c>
      <c r="BE81" s="238">
        <f t="shared" si="85"/>
        <v>0</v>
      </c>
      <c r="BF81" s="238">
        <f t="shared" si="85"/>
        <v>0</v>
      </c>
      <c r="BG81" s="238">
        <f t="shared" si="85"/>
        <v>0</v>
      </c>
      <c r="BH81" s="238">
        <f t="shared" si="85"/>
        <v>0</v>
      </c>
      <c r="BI81" s="238">
        <f t="shared" si="85"/>
        <v>0</v>
      </c>
      <c r="BJ81" s="238">
        <f t="shared" si="85"/>
        <v>0</v>
      </c>
      <c r="BK81" s="238">
        <f t="shared" si="85"/>
        <v>0</v>
      </c>
      <c r="BL81" s="238">
        <f t="shared" si="85"/>
        <v>0</v>
      </c>
      <c r="BM81" s="238">
        <f t="shared" si="85"/>
        <v>0</v>
      </c>
      <c r="BN81" s="238">
        <f t="shared" si="85"/>
        <v>0</v>
      </c>
      <c r="BO81" s="238">
        <f t="shared" si="85"/>
        <v>0</v>
      </c>
    </row>
    <row r="82" spans="1:67" ht="12.75" customHeight="1">
      <c r="A82" s="235"/>
      <c r="C82" s="233"/>
      <c r="D82" s="233"/>
      <c r="E82" s="233"/>
      <c r="F82" s="236">
        <f t="shared" si="5"/>
        <v>0</v>
      </c>
      <c r="G82" s="237"/>
      <c r="H82" s="238">
        <f t="shared" ref="H82:S82" si="86">H29*$B29</f>
        <v>0</v>
      </c>
      <c r="I82" s="238">
        <f t="shared" si="86"/>
        <v>0</v>
      </c>
      <c r="J82" s="238">
        <f t="shared" si="86"/>
        <v>0</v>
      </c>
      <c r="K82" s="238">
        <f t="shared" si="86"/>
        <v>0</v>
      </c>
      <c r="L82" s="238">
        <f t="shared" si="86"/>
        <v>0</v>
      </c>
      <c r="M82" s="238">
        <f t="shared" si="86"/>
        <v>0</v>
      </c>
      <c r="N82" s="238">
        <f t="shared" si="86"/>
        <v>0</v>
      </c>
      <c r="O82" s="238">
        <f t="shared" si="86"/>
        <v>0</v>
      </c>
      <c r="P82" s="238">
        <f t="shared" si="86"/>
        <v>0</v>
      </c>
      <c r="Q82" s="238">
        <f t="shared" si="86"/>
        <v>0</v>
      </c>
      <c r="R82" s="238">
        <f t="shared" si="86"/>
        <v>0</v>
      </c>
      <c r="S82" s="238">
        <f t="shared" si="86"/>
        <v>0</v>
      </c>
      <c r="T82" s="238">
        <f t="shared" ref="T82:AE82" si="87">T29*$C29</f>
        <v>0</v>
      </c>
      <c r="U82" s="238">
        <f t="shared" si="87"/>
        <v>0</v>
      </c>
      <c r="V82" s="238">
        <f t="shared" si="87"/>
        <v>0</v>
      </c>
      <c r="W82" s="238">
        <f t="shared" si="87"/>
        <v>0</v>
      </c>
      <c r="X82" s="238">
        <f t="shared" si="87"/>
        <v>0</v>
      </c>
      <c r="Y82" s="238">
        <f t="shared" si="87"/>
        <v>0</v>
      </c>
      <c r="Z82" s="238">
        <f t="shared" si="87"/>
        <v>0</v>
      </c>
      <c r="AA82" s="238">
        <f t="shared" si="87"/>
        <v>0</v>
      </c>
      <c r="AB82" s="238">
        <f t="shared" si="87"/>
        <v>0</v>
      </c>
      <c r="AC82" s="238">
        <f t="shared" si="87"/>
        <v>0</v>
      </c>
      <c r="AD82" s="238">
        <f t="shared" si="87"/>
        <v>0</v>
      </c>
      <c r="AE82" s="238">
        <f t="shared" si="87"/>
        <v>0</v>
      </c>
      <c r="AF82" s="238">
        <f t="shared" ref="AF82:AQ82" si="88">AF29*$D29</f>
        <v>0</v>
      </c>
      <c r="AG82" s="238">
        <f t="shared" si="88"/>
        <v>0</v>
      </c>
      <c r="AH82" s="238">
        <f t="shared" si="88"/>
        <v>0</v>
      </c>
      <c r="AI82" s="238">
        <f t="shared" si="88"/>
        <v>0</v>
      </c>
      <c r="AJ82" s="238">
        <f t="shared" si="88"/>
        <v>0</v>
      </c>
      <c r="AK82" s="238">
        <f t="shared" si="88"/>
        <v>0</v>
      </c>
      <c r="AL82" s="238">
        <f t="shared" si="88"/>
        <v>0</v>
      </c>
      <c r="AM82" s="238">
        <f t="shared" si="88"/>
        <v>0</v>
      </c>
      <c r="AN82" s="238">
        <f t="shared" si="88"/>
        <v>0</v>
      </c>
      <c r="AO82" s="238">
        <f t="shared" si="88"/>
        <v>0</v>
      </c>
      <c r="AP82" s="238">
        <f t="shared" si="88"/>
        <v>0</v>
      </c>
      <c r="AQ82" s="238">
        <f t="shared" si="88"/>
        <v>0</v>
      </c>
      <c r="AR82" s="238">
        <f t="shared" ref="AR82:BC82" si="89">AR29*$E29</f>
        <v>0</v>
      </c>
      <c r="AS82" s="238">
        <f t="shared" si="89"/>
        <v>0</v>
      </c>
      <c r="AT82" s="238">
        <f t="shared" si="89"/>
        <v>0</v>
      </c>
      <c r="AU82" s="238">
        <f t="shared" si="89"/>
        <v>0</v>
      </c>
      <c r="AV82" s="238">
        <f t="shared" si="89"/>
        <v>0</v>
      </c>
      <c r="AW82" s="238">
        <f t="shared" si="89"/>
        <v>0</v>
      </c>
      <c r="AX82" s="238">
        <f t="shared" si="89"/>
        <v>0</v>
      </c>
      <c r="AY82" s="238">
        <f t="shared" si="89"/>
        <v>0</v>
      </c>
      <c r="AZ82" s="238">
        <f t="shared" si="89"/>
        <v>0</v>
      </c>
      <c r="BA82" s="238">
        <f t="shared" si="89"/>
        <v>0</v>
      </c>
      <c r="BB82" s="238">
        <f t="shared" si="89"/>
        <v>0</v>
      </c>
      <c r="BC82" s="238">
        <f t="shared" si="89"/>
        <v>0</v>
      </c>
      <c r="BD82" s="238">
        <f t="shared" ref="BD82:BO82" si="90">BD29*$F29</f>
        <v>0</v>
      </c>
      <c r="BE82" s="238">
        <f t="shared" si="90"/>
        <v>0</v>
      </c>
      <c r="BF82" s="238">
        <f t="shared" si="90"/>
        <v>0</v>
      </c>
      <c r="BG82" s="238">
        <f t="shared" si="90"/>
        <v>0</v>
      </c>
      <c r="BH82" s="238">
        <f t="shared" si="90"/>
        <v>0</v>
      </c>
      <c r="BI82" s="238">
        <f t="shared" si="90"/>
        <v>0</v>
      </c>
      <c r="BJ82" s="238">
        <f t="shared" si="90"/>
        <v>0</v>
      </c>
      <c r="BK82" s="238">
        <f t="shared" si="90"/>
        <v>0</v>
      </c>
      <c r="BL82" s="238">
        <f t="shared" si="90"/>
        <v>0</v>
      </c>
      <c r="BM82" s="238">
        <f t="shared" si="90"/>
        <v>0</v>
      </c>
      <c r="BN82" s="238">
        <f t="shared" si="90"/>
        <v>0</v>
      </c>
      <c r="BO82" s="238">
        <f t="shared" si="90"/>
        <v>0</v>
      </c>
    </row>
    <row r="83" spans="1:67" ht="12.75" customHeight="1">
      <c r="A83" s="235"/>
      <c r="C83" s="233"/>
      <c r="D83" s="233"/>
      <c r="E83" s="233"/>
      <c r="F83" s="236">
        <f t="shared" si="5"/>
        <v>0</v>
      </c>
      <c r="G83" s="237"/>
      <c r="H83" s="238">
        <f t="shared" ref="H83:S83" si="91">H30*$B30</f>
        <v>0</v>
      </c>
      <c r="I83" s="238">
        <f t="shared" si="91"/>
        <v>0</v>
      </c>
      <c r="J83" s="238">
        <f t="shared" si="91"/>
        <v>0</v>
      </c>
      <c r="K83" s="238">
        <f t="shared" si="91"/>
        <v>0</v>
      </c>
      <c r="L83" s="238">
        <f t="shared" si="91"/>
        <v>0</v>
      </c>
      <c r="M83" s="238">
        <f t="shared" si="91"/>
        <v>0</v>
      </c>
      <c r="N83" s="238">
        <f t="shared" si="91"/>
        <v>0</v>
      </c>
      <c r="O83" s="238">
        <f t="shared" si="91"/>
        <v>0</v>
      </c>
      <c r="P83" s="238">
        <f t="shared" si="91"/>
        <v>0</v>
      </c>
      <c r="Q83" s="238">
        <f t="shared" si="91"/>
        <v>0</v>
      </c>
      <c r="R83" s="238">
        <f t="shared" si="91"/>
        <v>0</v>
      </c>
      <c r="S83" s="238">
        <f t="shared" si="91"/>
        <v>0</v>
      </c>
      <c r="T83" s="238">
        <f t="shared" ref="T83:AE83" si="92">T30*$C30</f>
        <v>0</v>
      </c>
      <c r="U83" s="238">
        <f t="shared" si="92"/>
        <v>0</v>
      </c>
      <c r="V83" s="238">
        <f t="shared" si="92"/>
        <v>0</v>
      </c>
      <c r="W83" s="238">
        <f t="shared" si="92"/>
        <v>0</v>
      </c>
      <c r="X83" s="238">
        <f t="shared" si="92"/>
        <v>0</v>
      </c>
      <c r="Y83" s="238">
        <f t="shared" si="92"/>
        <v>0</v>
      </c>
      <c r="Z83" s="238">
        <f t="shared" si="92"/>
        <v>0</v>
      </c>
      <c r="AA83" s="238">
        <f t="shared" si="92"/>
        <v>0</v>
      </c>
      <c r="AB83" s="238">
        <f t="shared" si="92"/>
        <v>0</v>
      </c>
      <c r="AC83" s="238">
        <f t="shared" si="92"/>
        <v>0</v>
      </c>
      <c r="AD83" s="238">
        <f t="shared" si="92"/>
        <v>0</v>
      </c>
      <c r="AE83" s="238">
        <f t="shared" si="92"/>
        <v>0</v>
      </c>
      <c r="AF83" s="238">
        <f t="shared" ref="AF83:AQ83" si="93">AF30*$D30</f>
        <v>0</v>
      </c>
      <c r="AG83" s="238">
        <f t="shared" si="93"/>
        <v>0</v>
      </c>
      <c r="AH83" s="238">
        <f t="shared" si="93"/>
        <v>0</v>
      </c>
      <c r="AI83" s="238">
        <f t="shared" si="93"/>
        <v>0</v>
      </c>
      <c r="AJ83" s="238">
        <f t="shared" si="93"/>
        <v>0</v>
      </c>
      <c r="AK83" s="238">
        <f t="shared" si="93"/>
        <v>0</v>
      </c>
      <c r="AL83" s="238">
        <f t="shared" si="93"/>
        <v>0</v>
      </c>
      <c r="AM83" s="238">
        <f t="shared" si="93"/>
        <v>0</v>
      </c>
      <c r="AN83" s="238">
        <f t="shared" si="93"/>
        <v>0</v>
      </c>
      <c r="AO83" s="238">
        <f t="shared" si="93"/>
        <v>0</v>
      </c>
      <c r="AP83" s="238">
        <f t="shared" si="93"/>
        <v>0</v>
      </c>
      <c r="AQ83" s="238">
        <f t="shared" si="93"/>
        <v>0</v>
      </c>
      <c r="AR83" s="238">
        <f t="shared" ref="AR83:BC83" si="94">AR30*$E30</f>
        <v>0</v>
      </c>
      <c r="AS83" s="238">
        <f t="shared" si="94"/>
        <v>0</v>
      </c>
      <c r="AT83" s="238">
        <f t="shared" si="94"/>
        <v>0</v>
      </c>
      <c r="AU83" s="238">
        <f t="shared" si="94"/>
        <v>0</v>
      </c>
      <c r="AV83" s="238">
        <f t="shared" si="94"/>
        <v>0</v>
      </c>
      <c r="AW83" s="238">
        <f t="shared" si="94"/>
        <v>0</v>
      </c>
      <c r="AX83" s="238">
        <f t="shared" si="94"/>
        <v>0</v>
      </c>
      <c r="AY83" s="238">
        <f t="shared" si="94"/>
        <v>0</v>
      </c>
      <c r="AZ83" s="238">
        <f t="shared" si="94"/>
        <v>0</v>
      </c>
      <c r="BA83" s="238">
        <f t="shared" si="94"/>
        <v>0</v>
      </c>
      <c r="BB83" s="238">
        <f t="shared" si="94"/>
        <v>0</v>
      </c>
      <c r="BC83" s="238">
        <f t="shared" si="94"/>
        <v>0</v>
      </c>
      <c r="BD83" s="238">
        <f t="shared" ref="BD83:BO83" si="95">BD30*$F30</f>
        <v>0</v>
      </c>
      <c r="BE83" s="238">
        <f t="shared" si="95"/>
        <v>0</v>
      </c>
      <c r="BF83" s="238">
        <f t="shared" si="95"/>
        <v>0</v>
      </c>
      <c r="BG83" s="238">
        <f t="shared" si="95"/>
        <v>0</v>
      </c>
      <c r="BH83" s="238">
        <f t="shared" si="95"/>
        <v>0</v>
      </c>
      <c r="BI83" s="238">
        <f t="shared" si="95"/>
        <v>0</v>
      </c>
      <c r="BJ83" s="238">
        <f t="shared" si="95"/>
        <v>0</v>
      </c>
      <c r="BK83" s="238">
        <f t="shared" si="95"/>
        <v>0</v>
      </c>
      <c r="BL83" s="238">
        <f t="shared" si="95"/>
        <v>0</v>
      </c>
      <c r="BM83" s="238">
        <f t="shared" si="95"/>
        <v>0</v>
      </c>
      <c r="BN83" s="238">
        <f t="shared" si="95"/>
        <v>0</v>
      </c>
      <c r="BO83" s="238">
        <f t="shared" si="95"/>
        <v>0</v>
      </c>
    </row>
    <row r="84" spans="1:67" ht="12.75" customHeight="1">
      <c r="A84" s="235"/>
      <c r="C84" s="233"/>
      <c r="D84" s="233"/>
      <c r="E84" s="233"/>
      <c r="F84" s="236">
        <f t="shared" si="5"/>
        <v>0</v>
      </c>
      <c r="G84" s="237"/>
      <c r="H84" s="238">
        <f t="shared" ref="H84:S84" si="96">H31*$B31</f>
        <v>0</v>
      </c>
      <c r="I84" s="238">
        <f t="shared" si="96"/>
        <v>0</v>
      </c>
      <c r="J84" s="238">
        <f t="shared" si="96"/>
        <v>0</v>
      </c>
      <c r="K84" s="238">
        <f t="shared" si="96"/>
        <v>0</v>
      </c>
      <c r="L84" s="238">
        <f t="shared" si="96"/>
        <v>0</v>
      </c>
      <c r="M84" s="238">
        <f t="shared" si="96"/>
        <v>0</v>
      </c>
      <c r="N84" s="238">
        <f t="shared" si="96"/>
        <v>0</v>
      </c>
      <c r="O84" s="238">
        <f t="shared" si="96"/>
        <v>0</v>
      </c>
      <c r="P84" s="238">
        <f t="shared" si="96"/>
        <v>0</v>
      </c>
      <c r="Q84" s="238">
        <f t="shared" si="96"/>
        <v>0</v>
      </c>
      <c r="R84" s="238">
        <f t="shared" si="96"/>
        <v>0</v>
      </c>
      <c r="S84" s="238">
        <f t="shared" si="96"/>
        <v>0</v>
      </c>
      <c r="T84" s="238">
        <f t="shared" ref="T84:AE84" si="97">T31*$C31</f>
        <v>0</v>
      </c>
      <c r="U84" s="238">
        <f t="shared" si="97"/>
        <v>0</v>
      </c>
      <c r="V84" s="238">
        <f t="shared" si="97"/>
        <v>0</v>
      </c>
      <c r="W84" s="238">
        <f t="shared" si="97"/>
        <v>0</v>
      </c>
      <c r="X84" s="238">
        <f t="shared" si="97"/>
        <v>0</v>
      </c>
      <c r="Y84" s="238">
        <f t="shared" si="97"/>
        <v>0</v>
      </c>
      <c r="Z84" s="238">
        <f t="shared" si="97"/>
        <v>0</v>
      </c>
      <c r="AA84" s="238">
        <f t="shared" si="97"/>
        <v>0</v>
      </c>
      <c r="AB84" s="238">
        <f t="shared" si="97"/>
        <v>0</v>
      </c>
      <c r="AC84" s="238">
        <f t="shared" si="97"/>
        <v>0</v>
      </c>
      <c r="AD84" s="238">
        <f t="shared" si="97"/>
        <v>0</v>
      </c>
      <c r="AE84" s="238">
        <f t="shared" si="97"/>
        <v>0</v>
      </c>
      <c r="AF84" s="238">
        <f t="shared" ref="AF84:AQ84" si="98">AF31*$D31</f>
        <v>0</v>
      </c>
      <c r="AG84" s="238">
        <f t="shared" si="98"/>
        <v>0</v>
      </c>
      <c r="AH84" s="238">
        <f t="shared" si="98"/>
        <v>0</v>
      </c>
      <c r="AI84" s="238">
        <f t="shared" si="98"/>
        <v>0</v>
      </c>
      <c r="AJ84" s="238">
        <f t="shared" si="98"/>
        <v>0</v>
      </c>
      <c r="AK84" s="238">
        <f t="shared" si="98"/>
        <v>0</v>
      </c>
      <c r="AL84" s="238">
        <f t="shared" si="98"/>
        <v>0</v>
      </c>
      <c r="AM84" s="238">
        <f t="shared" si="98"/>
        <v>0</v>
      </c>
      <c r="AN84" s="238">
        <f t="shared" si="98"/>
        <v>0</v>
      </c>
      <c r="AO84" s="238">
        <f t="shared" si="98"/>
        <v>0</v>
      </c>
      <c r="AP84" s="238">
        <f t="shared" si="98"/>
        <v>0</v>
      </c>
      <c r="AQ84" s="238">
        <f t="shared" si="98"/>
        <v>0</v>
      </c>
      <c r="AR84" s="238">
        <f t="shared" ref="AR84:BC84" si="99">AR31*$E31</f>
        <v>0</v>
      </c>
      <c r="AS84" s="238">
        <f t="shared" si="99"/>
        <v>0</v>
      </c>
      <c r="AT84" s="238">
        <f t="shared" si="99"/>
        <v>0</v>
      </c>
      <c r="AU84" s="238">
        <f t="shared" si="99"/>
        <v>0</v>
      </c>
      <c r="AV84" s="238">
        <f t="shared" si="99"/>
        <v>0</v>
      </c>
      <c r="AW84" s="238">
        <f t="shared" si="99"/>
        <v>0</v>
      </c>
      <c r="AX84" s="238">
        <f t="shared" si="99"/>
        <v>0</v>
      </c>
      <c r="AY84" s="238">
        <f t="shared" si="99"/>
        <v>0</v>
      </c>
      <c r="AZ84" s="238">
        <f t="shared" si="99"/>
        <v>0</v>
      </c>
      <c r="BA84" s="238">
        <f t="shared" si="99"/>
        <v>0</v>
      </c>
      <c r="BB84" s="238">
        <f t="shared" si="99"/>
        <v>0</v>
      </c>
      <c r="BC84" s="238">
        <f t="shared" si="99"/>
        <v>0</v>
      </c>
      <c r="BD84" s="238">
        <f t="shared" ref="BD84:BO84" si="100">BD31*$F31</f>
        <v>0</v>
      </c>
      <c r="BE84" s="238">
        <f t="shared" si="100"/>
        <v>0</v>
      </c>
      <c r="BF84" s="238">
        <f t="shared" si="100"/>
        <v>0</v>
      </c>
      <c r="BG84" s="238">
        <f t="shared" si="100"/>
        <v>0</v>
      </c>
      <c r="BH84" s="238">
        <f t="shared" si="100"/>
        <v>0</v>
      </c>
      <c r="BI84" s="238">
        <f t="shared" si="100"/>
        <v>0</v>
      </c>
      <c r="BJ84" s="238">
        <f t="shared" si="100"/>
        <v>0</v>
      </c>
      <c r="BK84" s="238">
        <f t="shared" si="100"/>
        <v>0</v>
      </c>
      <c r="BL84" s="238">
        <f t="shared" si="100"/>
        <v>0</v>
      </c>
      <c r="BM84" s="238">
        <f t="shared" si="100"/>
        <v>0</v>
      </c>
      <c r="BN84" s="238">
        <f t="shared" si="100"/>
        <v>0</v>
      </c>
      <c r="BO84" s="238">
        <f t="shared" si="100"/>
        <v>0</v>
      </c>
    </row>
    <row r="85" spans="1:67" ht="12.75" customHeight="1">
      <c r="A85" s="235"/>
      <c r="C85" s="233"/>
      <c r="D85" s="233"/>
      <c r="E85" s="233"/>
      <c r="F85" s="236">
        <f t="shared" si="5"/>
        <v>0</v>
      </c>
      <c r="G85" s="237"/>
      <c r="H85" s="238">
        <f t="shared" ref="H85:S85" si="101">H32*$B32</f>
        <v>0</v>
      </c>
      <c r="I85" s="238">
        <f t="shared" si="101"/>
        <v>0</v>
      </c>
      <c r="J85" s="238">
        <f t="shared" si="101"/>
        <v>0</v>
      </c>
      <c r="K85" s="238">
        <f t="shared" si="101"/>
        <v>0</v>
      </c>
      <c r="L85" s="238">
        <f t="shared" si="101"/>
        <v>0</v>
      </c>
      <c r="M85" s="238">
        <f t="shared" si="101"/>
        <v>0</v>
      </c>
      <c r="N85" s="238">
        <f t="shared" si="101"/>
        <v>0</v>
      </c>
      <c r="O85" s="238">
        <f t="shared" si="101"/>
        <v>0</v>
      </c>
      <c r="P85" s="238">
        <f t="shared" si="101"/>
        <v>0</v>
      </c>
      <c r="Q85" s="238">
        <f t="shared" si="101"/>
        <v>0</v>
      </c>
      <c r="R85" s="238">
        <f t="shared" si="101"/>
        <v>0</v>
      </c>
      <c r="S85" s="238">
        <f t="shared" si="101"/>
        <v>0</v>
      </c>
      <c r="T85" s="238">
        <f t="shared" ref="T85:AE85" si="102">T32*$C32</f>
        <v>0</v>
      </c>
      <c r="U85" s="238">
        <f t="shared" si="102"/>
        <v>0</v>
      </c>
      <c r="V85" s="238">
        <f t="shared" si="102"/>
        <v>0</v>
      </c>
      <c r="W85" s="238">
        <f t="shared" si="102"/>
        <v>0</v>
      </c>
      <c r="X85" s="238">
        <f t="shared" si="102"/>
        <v>0</v>
      </c>
      <c r="Y85" s="238">
        <f t="shared" si="102"/>
        <v>0</v>
      </c>
      <c r="Z85" s="238">
        <f t="shared" si="102"/>
        <v>0</v>
      </c>
      <c r="AA85" s="238">
        <f t="shared" si="102"/>
        <v>0</v>
      </c>
      <c r="AB85" s="238">
        <f t="shared" si="102"/>
        <v>0</v>
      </c>
      <c r="AC85" s="238">
        <f t="shared" si="102"/>
        <v>0</v>
      </c>
      <c r="AD85" s="238">
        <f t="shared" si="102"/>
        <v>0</v>
      </c>
      <c r="AE85" s="238">
        <f t="shared" si="102"/>
        <v>0</v>
      </c>
      <c r="AF85" s="238">
        <f t="shared" ref="AF85:AQ85" si="103">AF32*$D32</f>
        <v>0</v>
      </c>
      <c r="AG85" s="238">
        <f t="shared" si="103"/>
        <v>0</v>
      </c>
      <c r="AH85" s="238">
        <f t="shared" si="103"/>
        <v>0</v>
      </c>
      <c r="AI85" s="238">
        <f t="shared" si="103"/>
        <v>0</v>
      </c>
      <c r="AJ85" s="238">
        <f t="shared" si="103"/>
        <v>0</v>
      </c>
      <c r="AK85" s="238">
        <f t="shared" si="103"/>
        <v>0</v>
      </c>
      <c r="AL85" s="238">
        <f t="shared" si="103"/>
        <v>0</v>
      </c>
      <c r="AM85" s="238">
        <f t="shared" si="103"/>
        <v>0</v>
      </c>
      <c r="AN85" s="238">
        <f t="shared" si="103"/>
        <v>0</v>
      </c>
      <c r="AO85" s="238">
        <f t="shared" si="103"/>
        <v>0</v>
      </c>
      <c r="AP85" s="238">
        <f t="shared" si="103"/>
        <v>0</v>
      </c>
      <c r="AQ85" s="238">
        <f t="shared" si="103"/>
        <v>0</v>
      </c>
      <c r="AR85" s="238">
        <f t="shared" ref="AR85:BC85" si="104">AR32*$E32</f>
        <v>0</v>
      </c>
      <c r="AS85" s="238">
        <f t="shared" si="104"/>
        <v>0</v>
      </c>
      <c r="AT85" s="238">
        <f t="shared" si="104"/>
        <v>0</v>
      </c>
      <c r="AU85" s="238">
        <f t="shared" si="104"/>
        <v>0</v>
      </c>
      <c r="AV85" s="238">
        <f t="shared" si="104"/>
        <v>0</v>
      </c>
      <c r="AW85" s="238">
        <f t="shared" si="104"/>
        <v>0</v>
      </c>
      <c r="AX85" s="238">
        <f t="shared" si="104"/>
        <v>0</v>
      </c>
      <c r="AY85" s="238">
        <f t="shared" si="104"/>
        <v>0</v>
      </c>
      <c r="AZ85" s="238">
        <f t="shared" si="104"/>
        <v>0</v>
      </c>
      <c r="BA85" s="238">
        <f t="shared" si="104"/>
        <v>0</v>
      </c>
      <c r="BB85" s="238">
        <f t="shared" si="104"/>
        <v>0</v>
      </c>
      <c r="BC85" s="238">
        <f t="shared" si="104"/>
        <v>0</v>
      </c>
      <c r="BD85" s="238">
        <f t="shared" ref="BD85:BO85" si="105">BD32*$F32</f>
        <v>0</v>
      </c>
      <c r="BE85" s="238">
        <f t="shared" si="105"/>
        <v>0</v>
      </c>
      <c r="BF85" s="238">
        <f t="shared" si="105"/>
        <v>0</v>
      </c>
      <c r="BG85" s="238">
        <f t="shared" si="105"/>
        <v>0</v>
      </c>
      <c r="BH85" s="238">
        <f t="shared" si="105"/>
        <v>0</v>
      </c>
      <c r="BI85" s="238">
        <f t="shared" si="105"/>
        <v>0</v>
      </c>
      <c r="BJ85" s="238">
        <f t="shared" si="105"/>
        <v>0</v>
      </c>
      <c r="BK85" s="238">
        <f t="shared" si="105"/>
        <v>0</v>
      </c>
      <c r="BL85" s="238">
        <f t="shared" si="105"/>
        <v>0</v>
      </c>
      <c r="BM85" s="238">
        <f t="shared" si="105"/>
        <v>0</v>
      </c>
      <c r="BN85" s="238">
        <f t="shared" si="105"/>
        <v>0</v>
      </c>
      <c r="BO85" s="238">
        <f t="shared" si="105"/>
        <v>0</v>
      </c>
    </row>
    <row r="86" spans="1:67" ht="12.75" customHeight="1">
      <c r="A86" s="235"/>
      <c r="C86" s="233"/>
      <c r="D86" s="233"/>
      <c r="E86" s="233"/>
      <c r="F86" s="236">
        <f t="shared" si="5"/>
        <v>0</v>
      </c>
      <c r="G86" s="237"/>
      <c r="H86" s="238">
        <f t="shared" ref="H86:S86" si="106">H33*$B33</f>
        <v>0</v>
      </c>
      <c r="I86" s="238">
        <f t="shared" si="106"/>
        <v>0</v>
      </c>
      <c r="J86" s="238">
        <f t="shared" si="106"/>
        <v>0</v>
      </c>
      <c r="K86" s="238">
        <f t="shared" si="106"/>
        <v>0</v>
      </c>
      <c r="L86" s="238">
        <f t="shared" si="106"/>
        <v>0</v>
      </c>
      <c r="M86" s="238">
        <f t="shared" si="106"/>
        <v>0</v>
      </c>
      <c r="N86" s="238">
        <f t="shared" si="106"/>
        <v>0</v>
      </c>
      <c r="O86" s="238">
        <f t="shared" si="106"/>
        <v>0</v>
      </c>
      <c r="P86" s="238">
        <f t="shared" si="106"/>
        <v>0</v>
      </c>
      <c r="Q86" s="238">
        <f t="shared" si="106"/>
        <v>0</v>
      </c>
      <c r="R86" s="238">
        <f t="shared" si="106"/>
        <v>0</v>
      </c>
      <c r="S86" s="238">
        <f t="shared" si="106"/>
        <v>0</v>
      </c>
      <c r="T86" s="238">
        <f t="shared" ref="T86:AE86" si="107">T33*$C33</f>
        <v>0</v>
      </c>
      <c r="U86" s="238">
        <f t="shared" si="107"/>
        <v>0</v>
      </c>
      <c r="V86" s="238">
        <f t="shared" si="107"/>
        <v>0</v>
      </c>
      <c r="W86" s="238">
        <f t="shared" si="107"/>
        <v>0</v>
      </c>
      <c r="X86" s="238">
        <f t="shared" si="107"/>
        <v>0</v>
      </c>
      <c r="Y86" s="238">
        <f t="shared" si="107"/>
        <v>0</v>
      </c>
      <c r="Z86" s="238">
        <f t="shared" si="107"/>
        <v>0</v>
      </c>
      <c r="AA86" s="238">
        <f t="shared" si="107"/>
        <v>0</v>
      </c>
      <c r="AB86" s="238">
        <f t="shared" si="107"/>
        <v>0</v>
      </c>
      <c r="AC86" s="238">
        <f t="shared" si="107"/>
        <v>0</v>
      </c>
      <c r="AD86" s="238">
        <f t="shared" si="107"/>
        <v>0</v>
      </c>
      <c r="AE86" s="238">
        <f t="shared" si="107"/>
        <v>0</v>
      </c>
      <c r="AF86" s="238">
        <f t="shared" ref="AF86:AQ86" si="108">AF33*$D33</f>
        <v>0</v>
      </c>
      <c r="AG86" s="238">
        <f t="shared" si="108"/>
        <v>0</v>
      </c>
      <c r="AH86" s="238">
        <f t="shared" si="108"/>
        <v>0</v>
      </c>
      <c r="AI86" s="238">
        <f t="shared" si="108"/>
        <v>0</v>
      </c>
      <c r="AJ86" s="238">
        <f t="shared" si="108"/>
        <v>0</v>
      </c>
      <c r="AK86" s="238">
        <f t="shared" si="108"/>
        <v>0</v>
      </c>
      <c r="AL86" s="238">
        <f t="shared" si="108"/>
        <v>0</v>
      </c>
      <c r="AM86" s="238">
        <f t="shared" si="108"/>
        <v>0</v>
      </c>
      <c r="AN86" s="238">
        <f t="shared" si="108"/>
        <v>0</v>
      </c>
      <c r="AO86" s="238">
        <f t="shared" si="108"/>
        <v>0</v>
      </c>
      <c r="AP86" s="238">
        <f t="shared" si="108"/>
        <v>0</v>
      </c>
      <c r="AQ86" s="238">
        <f t="shared" si="108"/>
        <v>0</v>
      </c>
      <c r="AR86" s="238">
        <f t="shared" ref="AR86:BC86" si="109">AR33*$E33</f>
        <v>0</v>
      </c>
      <c r="AS86" s="238">
        <f t="shared" si="109"/>
        <v>0</v>
      </c>
      <c r="AT86" s="238">
        <f t="shared" si="109"/>
        <v>0</v>
      </c>
      <c r="AU86" s="238">
        <f t="shared" si="109"/>
        <v>0</v>
      </c>
      <c r="AV86" s="238">
        <f t="shared" si="109"/>
        <v>0</v>
      </c>
      <c r="AW86" s="238">
        <f t="shared" si="109"/>
        <v>0</v>
      </c>
      <c r="AX86" s="238">
        <f t="shared" si="109"/>
        <v>0</v>
      </c>
      <c r="AY86" s="238">
        <f t="shared" si="109"/>
        <v>0</v>
      </c>
      <c r="AZ86" s="238">
        <f t="shared" si="109"/>
        <v>0</v>
      </c>
      <c r="BA86" s="238">
        <f t="shared" si="109"/>
        <v>0</v>
      </c>
      <c r="BB86" s="238">
        <f t="shared" si="109"/>
        <v>0</v>
      </c>
      <c r="BC86" s="238">
        <f t="shared" si="109"/>
        <v>0</v>
      </c>
      <c r="BD86" s="238">
        <f t="shared" ref="BD86:BO86" si="110">BD33*$F33</f>
        <v>0</v>
      </c>
      <c r="BE86" s="238">
        <f t="shared" si="110"/>
        <v>0</v>
      </c>
      <c r="BF86" s="238">
        <f t="shared" si="110"/>
        <v>0</v>
      </c>
      <c r="BG86" s="238">
        <f t="shared" si="110"/>
        <v>0</v>
      </c>
      <c r="BH86" s="238">
        <f t="shared" si="110"/>
        <v>0</v>
      </c>
      <c r="BI86" s="238">
        <f t="shared" si="110"/>
        <v>0</v>
      </c>
      <c r="BJ86" s="238">
        <f t="shared" si="110"/>
        <v>0</v>
      </c>
      <c r="BK86" s="238">
        <f t="shared" si="110"/>
        <v>0</v>
      </c>
      <c r="BL86" s="238">
        <f t="shared" si="110"/>
        <v>0</v>
      </c>
      <c r="BM86" s="238">
        <f t="shared" si="110"/>
        <v>0</v>
      </c>
      <c r="BN86" s="238">
        <f t="shared" si="110"/>
        <v>0</v>
      </c>
      <c r="BO86" s="238">
        <f t="shared" si="110"/>
        <v>0</v>
      </c>
    </row>
    <row r="87" spans="1:67" ht="12.75" customHeight="1">
      <c r="A87" s="235"/>
      <c r="C87" s="233"/>
      <c r="D87" s="233"/>
      <c r="E87" s="233"/>
      <c r="F87" s="236">
        <f t="shared" si="5"/>
        <v>0</v>
      </c>
      <c r="G87" s="237"/>
      <c r="H87" s="238">
        <f t="shared" ref="H87:S87" si="111">H34*$B34</f>
        <v>0</v>
      </c>
      <c r="I87" s="238">
        <f t="shared" si="111"/>
        <v>0</v>
      </c>
      <c r="J87" s="238">
        <f t="shared" si="111"/>
        <v>0</v>
      </c>
      <c r="K87" s="238">
        <f t="shared" si="111"/>
        <v>0</v>
      </c>
      <c r="L87" s="238">
        <f t="shared" si="111"/>
        <v>0</v>
      </c>
      <c r="M87" s="238">
        <f t="shared" si="111"/>
        <v>0</v>
      </c>
      <c r="N87" s="238">
        <f t="shared" si="111"/>
        <v>0</v>
      </c>
      <c r="O87" s="238">
        <f t="shared" si="111"/>
        <v>0</v>
      </c>
      <c r="P87" s="238">
        <f t="shared" si="111"/>
        <v>0</v>
      </c>
      <c r="Q87" s="238">
        <f t="shared" si="111"/>
        <v>0</v>
      </c>
      <c r="R87" s="238">
        <f t="shared" si="111"/>
        <v>0</v>
      </c>
      <c r="S87" s="238">
        <f t="shared" si="111"/>
        <v>0</v>
      </c>
      <c r="T87" s="238">
        <f t="shared" ref="T87:AE87" si="112">T34*$C34</f>
        <v>0</v>
      </c>
      <c r="U87" s="238">
        <f t="shared" si="112"/>
        <v>0</v>
      </c>
      <c r="V87" s="238">
        <f t="shared" si="112"/>
        <v>0</v>
      </c>
      <c r="W87" s="238">
        <f t="shared" si="112"/>
        <v>0</v>
      </c>
      <c r="X87" s="238">
        <f t="shared" si="112"/>
        <v>0</v>
      </c>
      <c r="Y87" s="238">
        <f t="shared" si="112"/>
        <v>0</v>
      </c>
      <c r="Z87" s="238">
        <f t="shared" si="112"/>
        <v>0</v>
      </c>
      <c r="AA87" s="238">
        <f t="shared" si="112"/>
        <v>0</v>
      </c>
      <c r="AB87" s="238">
        <f t="shared" si="112"/>
        <v>0</v>
      </c>
      <c r="AC87" s="238">
        <f t="shared" si="112"/>
        <v>0</v>
      </c>
      <c r="AD87" s="238">
        <f t="shared" si="112"/>
        <v>0</v>
      </c>
      <c r="AE87" s="238">
        <f t="shared" si="112"/>
        <v>0</v>
      </c>
      <c r="AF87" s="238">
        <f t="shared" ref="AF87:AQ87" si="113">AF34*$D34</f>
        <v>0</v>
      </c>
      <c r="AG87" s="238">
        <f t="shared" si="113"/>
        <v>0</v>
      </c>
      <c r="AH87" s="238">
        <f t="shared" si="113"/>
        <v>0</v>
      </c>
      <c r="AI87" s="238">
        <f t="shared" si="113"/>
        <v>0</v>
      </c>
      <c r="AJ87" s="238">
        <f t="shared" si="113"/>
        <v>0</v>
      </c>
      <c r="AK87" s="238">
        <f t="shared" si="113"/>
        <v>0</v>
      </c>
      <c r="AL87" s="238">
        <f t="shared" si="113"/>
        <v>0</v>
      </c>
      <c r="AM87" s="238">
        <f t="shared" si="113"/>
        <v>0</v>
      </c>
      <c r="AN87" s="238">
        <f t="shared" si="113"/>
        <v>0</v>
      </c>
      <c r="AO87" s="238">
        <f t="shared" si="113"/>
        <v>0</v>
      </c>
      <c r="AP87" s="238">
        <f t="shared" si="113"/>
        <v>0</v>
      </c>
      <c r="AQ87" s="238">
        <f t="shared" si="113"/>
        <v>0</v>
      </c>
      <c r="AR87" s="238">
        <f t="shared" ref="AR87:BC87" si="114">AR34*$E34</f>
        <v>0</v>
      </c>
      <c r="AS87" s="238">
        <f t="shared" si="114"/>
        <v>0</v>
      </c>
      <c r="AT87" s="238">
        <f t="shared" si="114"/>
        <v>0</v>
      </c>
      <c r="AU87" s="238">
        <f t="shared" si="114"/>
        <v>0</v>
      </c>
      <c r="AV87" s="238">
        <f t="shared" si="114"/>
        <v>0</v>
      </c>
      <c r="AW87" s="238">
        <f t="shared" si="114"/>
        <v>0</v>
      </c>
      <c r="AX87" s="238">
        <f t="shared" si="114"/>
        <v>0</v>
      </c>
      <c r="AY87" s="238">
        <f t="shared" si="114"/>
        <v>0</v>
      </c>
      <c r="AZ87" s="238">
        <f t="shared" si="114"/>
        <v>0</v>
      </c>
      <c r="BA87" s="238">
        <f t="shared" si="114"/>
        <v>0</v>
      </c>
      <c r="BB87" s="238">
        <f t="shared" si="114"/>
        <v>0</v>
      </c>
      <c r="BC87" s="238">
        <f t="shared" si="114"/>
        <v>0</v>
      </c>
      <c r="BD87" s="238">
        <f t="shared" ref="BD87:BO87" si="115">BD34*$F34</f>
        <v>0</v>
      </c>
      <c r="BE87" s="238">
        <f t="shared" si="115"/>
        <v>0</v>
      </c>
      <c r="BF87" s="238">
        <f t="shared" si="115"/>
        <v>0</v>
      </c>
      <c r="BG87" s="238">
        <f t="shared" si="115"/>
        <v>0</v>
      </c>
      <c r="BH87" s="238">
        <f t="shared" si="115"/>
        <v>0</v>
      </c>
      <c r="BI87" s="238">
        <f t="shared" si="115"/>
        <v>0</v>
      </c>
      <c r="BJ87" s="238">
        <f t="shared" si="115"/>
        <v>0</v>
      </c>
      <c r="BK87" s="238">
        <f t="shared" si="115"/>
        <v>0</v>
      </c>
      <c r="BL87" s="238">
        <f t="shared" si="115"/>
        <v>0</v>
      </c>
      <c r="BM87" s="238">
        <f t="shared" si="115"/>
        <v>0</v>
      </c>
      <c r="BN87" s="238">
        <f t="shared" si="115"/>
        <v>0</v>
      </c>
      <c r="BO87" s="238">
        <f t="shared" si="115"/>
        <v>0</v>
      </c>
    </row>
    <row r="88" spans="1:67" ht="12.75" customHeight="1">
      <c r="A88" s="235"/>
      <c r="C88" s="233"/>
      <c r="D88" s="233"/>
      <c r="E88" s="233"/>
      <c r="F88" s="236">
        <f t="shared" si="5"/>
        <v>0</v>
      </c>
      <c r="G88" s="237"/>
      <c r="H88" s="238">
        <f t="shared" ref="H88:S88" si="116">H35*$B35</f>
        <v>0</v>
      </c>
      <c r="I88" s="238">
        <f t="shared" si="116"/>
        <v>0</v>
      </c>
      <c r="J88" s="238">
        <f t="shared" si="116"/>
        <v>0</v>
      </c>
      <c r="K88" s="238">
        <f t="shared" si="116"/>
        <v>0</v>
      </c>
      <c r="L88" s="238">
        <f t="shared" si="116"/>
        <v>0</v>
      </c>
      <c r="M88" s="238">
        <f t="shared" si="116"/>
        <v>0</v>
      </c>
      <c r="N88" s="238">
        <f t="shared" si="116"/>
        <v>0</v>
      </c>
      <c r="O88" s="238">
        <f t="shared" si="116"/>
        <v>0</v>
      </c>
      <c r="P88" s="238">
        <f t="shared" si="116"/>
        <v>0</v>
      </c>
      <c r="Q88" s="238">
        <f t="shared" si="116"/>
        <v>0</v>
      </c>
      <c r="R88" s="238">
        <f t="shared" si="116"/>
        <v>0</v>
      </c>
      <c r="S88" s="238">
        <f t="shared" si="116"/>
        <v>0</v>
      </c>
      <c r="T88" s="238">
        <f t="shared" ref="T88:AE88" si="117">T35*$C35</f>
        <v>0</v>
      </c>
      <c r="U88" s="238">
        <f t="shared" si="117"/>
        <v>0</v>
      </c>
      <c r="V88" s="238">
        <f t="shared" si="117"/>
        <v>0</v>
      </c>
      <c r="W88" s="238">
        <f t="shared" si="117"/>
        <v>0</v>
      </c>
      <c r="X88" s="238">
        <f t="shared" si="117"/>
        <v>0</v>
      </c>
      <c r="Y88" s="238">
        <f t="shared" si="117"/>
        <v>0</v>
      </c>
      <c r="Z88" s="238">
        <f t="shared" si="117"/>
        <v>0</v>
      </c>
      <c r="AA88" s="238">
        <f t="shared" si="117"/>
        <v>0</v>
      </c>
      <c r="AB88" s="238">
        <f t="shared" si="117"/>
        <v>0</v>
      </c>
      <c r="AC88" s="238">
        <f t="shared" si="117"/>
        <v>0</v>
      </c>
      <c r="AD88" s="238">
        <f t="shared" si="117"/>
        <v>0</v>
      </c>
      <c r="AE88" s="238">
        <f t="shared" si="117"/>
        <v>0</v>
      </c>
      <c r="AF88" s="238">
        <f t="shared" ref="AF88:AQ88" si="118">AF35*$D35</f>
        <v>0</v>
      </c>
      <c r="AG88" s="238">
        <f t="shared" si="118"/>
        <v>0</v>
      </c>
      <c r="AH88" s="238">
        <f t="shared" si="118"/>
        <v>0</v>
      </c>
      <c r="AI88" s="238">
        <f t="shared" si="118"/>
        <v>0</v>
      </c>
      <c r="AJ88" s="238">
        <f t="shared" si="118"/>
        <v>0</v>
      </c>
      <c r="AK88" s="238">
        <f t="shared" si="118"/>
        <v>0</v>
      </c>
      <c r="AL88" s="238">
        <f t="shared" si="118"/>
        <v>0</v>
      </c>
      <c r="AM88" s="238">
        <f t="shared" si="118"/>
        <v>0</v>
      </c>
      <c r="AN88" s="238">
        <f t="shared" si="118"/>
        <v>0</v>
      </c>
      <c r="AO88" s="238">
        <f t="shared" si="118"/>
        <v>0</v>
      </c>
      <c r="AP88" s="238">
        <f t="shared" si="118"/>
        <v>0</v>
      </c>
      <c r="AQ88" s="238">
        <f t="shared" si="118"/>
        <v>0</v>
      </c>
      <c r="AR88" s="238">
        <f t="shared" ref="AR88:BC88" si="119">AR35*$E35</f>
        <v>0</v>
      </c>
      <c r="AS88" s="238">
        <f t="shared" si="119"/>
        <v>0</v>
      </c>
      <c r="AT88" s="238">
        <f t="shared" si="119"/>
        <v>0</v>
      </c>
      <c r="AU88" s="238">
        <f t="shared" si="119"/>
        <v>0</v>
      </c>
      <c r="AV88" s="238">
        <f t="shared" si="119"/>
        <v>0</v>
      </c>
      <c r="AW88" s="238">
        <f t="shared" si="119"/>
        <v>0</v>
      </c>
      <c r="AX88" s="238">
        <f t="shared" si="119"/>
        <v>0</v>
      </c>
      <c r="AY88" s="238">
        <f t="shared" si="119"/>
        <v>0</v>
      </c>
      <c r="AZ88" s="238">
        <f t="shared" si="119"/>
        <v>0</v>
      </c>
      <c r="BA88" s="238">
        <f t="shared" si="119"/>
        <v>0</v>
      </c>
      <c r="BB88" s="238">
        <f t="shared" si="119"/>
        <v>0</v>
      </c>
      <c r="BC88" s="238">
        <f t="shared" si="119"/>
        <v>0</v>
      </c>
      <c r="BD88" s="238">
        <f t="shared" ref="BD88:BO88" si="120">BD35*$F35</f>
        <v>0</v>
      </c>
      <c r="BE88" s="238">
        <f t="shared" si="120"/>
        <v>0</v>
      </c>
      <c r="BF88" s="238">
        <f t="shared" si="120"/>
        <v>0</v>
      </c>
      <c r="BG88" s="238">
        <f t="shared" si="120"/>
        <v>0</v>
      </c>
      <c r="BH88" s="238">
        <f t="shared" si="120"/>
        <v>0</v>
      </c>
      <c r="BI88" s="238">
        <f t="shared" si="120"/>
        <v>0</v>
      </c>
      <c r="BJ88" s="238">
        <f t="shared" si="120"/>
        <v>0</v>
      </c>
      <c r="BK88" s="238">
        <f t="shared" si="120"/>
        <v>0</v>
      </c>
      <c r="BL88" s="238">
        <f t="shared" si="120"/>
        <v>0</v>
      </c>
      <c r="BM88" s="238">
        <f t="shared" si="120"/>
        <v>0</v>
      </c>
      <c r="BN88" s="238">
        <f t="shared" si="120"/>
        <v>0</v>
      </c>
      <c r="BO88" s="238">
        <f t="shared" si="120"/>
        <v>0</v>
      </c>
    </row>
    <row r="89" spans="1:67" ht="12.75" customHeight="1">
      <c r="A89" s="235"/>
      <c r="C89" s="233"/>
      <c r="D89" s="233"/>
      <c r="E89" s="233"/>
      <c r="F89" s="236">
        <f t="shared" si="5"/>
        <v>0</v>
      </c>
      <c r="G89" s="237"/>
      <c r="H89" s="238">
        <f t="shared" ref="H89:S89" si="121">H36*$B36</f>
        <v>0</v>
      </c>
      <c r="I89" s="238">
        <f t="shared" si="121"/>
        <v>0</v>
      </c>
      <c r="J89" s="238">
        <f t="shared" si="121"/>
        <v>0</v>
      </c>
      <c r="K89" s="238">
        <f t="shared" si="121"/>
        <v>0</v>
      </c>
      <c r="L89" s="238">
        <f t="shared" si="121"/>
        <v>0</v>
      </c>
      <c r="M89" s="238">
        <f t="shared" si="121"/>
        <v>0</v>
      </c>
      <c r="N89" s="238">
        <f t="shared" si="121"/>
        <v>0</v>
      </c>
      <c r="O89" s="238">
        <f t="shared" si="121"/>
        <v>0</v>
      </c>
      <c r="P89" s="238">
        <f t="shared" si="121"/>
        <v>0</v>
      </c>
      <c r="Q89" s="238">
        <f t="shared" si="121"/>
        <v>0</v>
      </c>
      <c r="R89" s="238">
        <f t="shared" si="121"/>
        <v>0</v>
      </c>
      <c r="S89" s="238">
        <f t="shared" si="121"/>
        <v>0</v>
      </c>
      <c r="T89" s="238">
        <f t="shared" ref="T89:AE89" si="122">T36*$C36</f>
        <v>0</v>
      </c>
      <c r="U89" s="238">
        <f t="shared" si="122"/>
        <v>0</v>
      </c>
      <c r="V89" s="238">
        <f t="shared" si="122"/>
        <v>0</v>
      </c>
      <c r="W89" s="238">
        <f t="shared" si="122"/>
        <v>0</v>
      </c>
      <c r="X89" s="238">
        <f t="shared" si="122"/>
        <v>0</v>
      </c>
      <c r="Y89" s="238">
        <f t="shared" si="122"/>
        <v>0</v>
      </c>
      <c r="Z89" s="238">
        <f t="shared" si="122"/>
        <v>0</v>
      </c>
      <c r="AA89" s="238">
        <f t="shared" si="122"/>
        <v>0</v>
      </c>
      <c r="AB89" s="238">
        <f t="shared" si="122"/>
        <v>0</v>
      </c>
      <c r="AC89" s="238">
        <f t="shared" si="122"/>
        <v>0</v>
      </c>
      <c r="AD89" s="238">
        <f t="shared" si="122"/>
        <v>0</v>
      </c>
      <c r="AE89" s="238">
        <f t="shared" si="122"/>
        <v>0</v>
      </c>
      <c r="AF89" s="238">
        <f t="shared" ref="AF89:AQ89" si="123">AF36*$D36</f>
        <v>0</v>
      </c>
      <c r="AG89" s="238">
        <f t="shared" si="123"/>
        <v>0</v>
      </c>
      <c r="AH89" s="238">
        <f t="shared" si="123"/>
        <v>0</v>
      </c>
      <c r="AI89" s="238">
        <f t="shared" si="123"/>
        <v>0</v>
      </c>
      <c r="AJ89" s="238">
        <f t="shared" si="123"/>
        <v>0</v>
      </c>
      <c r="AK89" s="238">
        <f t="shared" si="123"/>
        <v>0</v>
      </c>
      <c r="AL89" s="238">
        <f t="shared" si="123"/>
        <v>0</v>
      </c>
      <c r="AM89" s="238">
        <f t="shared" si="123"/>
        <v>0</v>
      </c>
      <c r="AN89" s="238">
        <f t="shared" si="123"/>
        <v>0</v>
      </c>
      <c r="AO89" s="238">
        <f t="shared" si="123"/>
        <v>0</v>
      </c>
      <c r="AP89" s="238">
        <f t="shared" si="123"/>
        <v>0</v>
      </c>
      <c r="AQ89" s="238">
        <f t="shared" si="123"/>
        <v>0</v>
      </c>
      <c r="AR89" s="238">
        <f t="shared" ref="AR89:BC89" si="124">AR36*$E36</f>
        <v>0</v>
      </c>
      <c r="AS89" s="238">
        <f t="shared" si="124"/>
        <v>0</v>
      </c>
      <c r="AT89" s="238">
        <f t="shared" si="124"/>
        <v>0</v>
      </c>
      <c r="AU89" s="238">
        <f t="shared" si="124"/>
        <v>0</v>
      </c>
      <c r="AV89" s="238">
        <f t="shared" si="124"/>
        <v>0</v>
      </c>
      <c r="AW89" s="238">
        <f t="shared" si="124"/>
        <v>0</v>
      </c>
      <c r="AX89" s="238">
        <f t="shared" si="124"/>
        <v>0</v>
      </c>
      <c r="AY89" s="238">
        <f t="shared" si="124"/>
        <v>0</v>
      </c>
      <c r="AZ89" s="238">
        <f t="shared" si="124"/>
        <v>0</v>
      </c>
      <c r="BA89" s="238">
        <f t="shared" si="124"/>
        <v>0</v>
      </c>
      <c r="BB89" s="238">
        <f t="shared" si="124"/>
        <v>0</v>
      </c>
      <c r="BC89" s="238">
        <f t="shared" si="124"/>
        <v>0</v>
      </c>
      <c r="BD89" s="238">
        <f t="shared" ref="BD89:BO89" si="125">BD36*$F36</f>
        <v>0</v>
      </c>
      <c r="BE89" s="238">
        <f t="shared" si="125"/>
        <v>0</v>
      </c>
      <c r="BF89" s="238">
        <f t="shared" si="125"/>
        <v>0</v>
      </c>
      <c r="BG89" s="238">
        <f t="shared" si="125"/>
        <v>0</v>
      </c>
      <c r="BH89" s="238">
        <f t="shared" si="125"/>
        <v>0</v>
      </c>
      <c r="BI89" s="238">
        <f t="shared" si="125"/>
        <v>0</v>
      </c>
      <c r="BJ89" s="238">
        <f t="shared" si="125"/>
        <v>0</v>
      </c>
      <c r="BK89" s="238">
        <f t="shared" si="125"/>
        <v>0</v>
      </c>
      <c r="BL89" s="238">
        <f t="shared" si="125"/>
        <v>0</v>
      </c>
      <c r="BM89" s="238">
        <f t="shared" si="125"/>
        <v>0</v>
      </c>
      <c r="BN89" s="238">
        <f t="shared" si="125"/>
        <v>0</v>
      </c>
      <c r="BO89" s="238">
        <f t="shared" si="125"/>
        <v>0</v>
      </c>
    </row>
    <row r="90" spans="1:67" ht="12.75" customHeight="1">
      <c r="A90" s="235"/>
      <c r="C90" s="233"/>
      <c r="D90" s="233"/>
      <c r="E90" s="233"/>
      <c r="F90" s="236">
        <f t="shared" si="5"/>
        <v>0</v>
      </c>
      <c r="G90" s="237"/>
      <c r="H90" s="238">
        <f t="shared" ref="H90:S90" si="126">H37*$B37</f>
        <v>0</v>
      </c>
      <c r="I90" s="238">
        <f t="shared" si="126"/>
        <v>0</v>
      </c>
      <c r="J90" s="238">
        <f t="shared" si="126"/>
        <v>0</v>
      </c>
      <c r="K90" s="238">
        <f t="shared" si="126"/>
        <v>0</v>
      </c>
      <c r="L90" s="238">
        <f t="shared" si="126"/>
        <v>0</v>
      </c>
      <c r="M90" s="238">
        <f t="shared" si="126"/>
        <v>0</v>
      </c>
      <c r="N90" s="238">
        <f t="shared" si="126"/>
        <v>0</v>
      </c>
      <c r="O90" s="238">
        <f t="shared" si="126"/>
        <v>0</v>
      </c>
      <c r="P90" s="238">
        <f t="shared" si="126"/>
        <v>0</v>
      </c>
      <c r="Q90" s="238">
        <f t="shared" si="126"/>
        <v>0</v>
      </c>
      <c r="R90" s="238">
        <f t="shared" si="126"/>
        <v>0</v>
      </c>
      <c r="S90" s="238">
        <f t="shared" si="126"/>
        <v>0</v>
      </c>
      <c r="T90" s="238">
        <f t="shared" ref="T90:AE90" si="127">T37*$C37</f>
        <v>0</v>
      </c>
      <c r="U90" s="238">
        <f t="shared" si="127"/>
        <v>0</v>
      </c>
      <c r="V90" s="238">
        <f t="shared" si="127"/>
        <v>0</v>
      </c>
      <c r="W90" s="238">
        <f t="shared" si="127"/>
        <v>0</v>
      </c>
      <c r="X90" s="238">
        <f t="shared" si="127"/>
        <v>0</v>
      </c>
      <c r="Y90" s="238">
        <f t="shared" si="127"/>
        <v>0</v>
      </c>
      <c r="Z90" s="238">
        <f t="shared" si="127"/>
        <v>0</v>
      </c>
      <c r="AA90" s="238">
        <f t="shared" si="127"/>
        <v>0</v>
      </c>
      <c r="AB90" s="238">
        <f t="shared" si="127"/>
        <v>0</v>
      </c>
      <c r="AC90" s="238">
        <f t="shared" si="127"/>
        <v>0</v>
      </c>
      <c r="AD90" s="238">
        <f t="shared" si="127"/>
        <v>0</v>
      </c>
      <c r="AE90" s="238">
        <f t="shared" si="127"/>
        <v>0</v>
      </c>
      <c r="AF90" s="238">
        <f t="shared" ref="AF90:AQ90" si="128">AF37*$D37</f>
        <v>0</v>
      </c>
      <c r="AG90" s="238">
        <f t="shared" si="128"/>
        <v>0</v>
      </c>
      <c r="AH90" s="238">
        <f t="shared" si="128"/>
        <v>0</v>
      </c>
      <c r="AI90" s="238">
        <f t="shared" si="128"/>
        <v>0</v>
      </c>
      <c r="AJ90" s="238">
        <f t="shared" si="128"/>
        <v>0</v>
      </c>
      <c r="AK90" s="238">
        <f t="shared" si="128"/>
        <v>0</v>
      </c>
      <c r="AL90" s="238">
        <f t="shared" si="128"/>
        <v>0</v>
      </c>
      <c r="AM90" s="238">
        <f t="shared" si="128"/>
        <v>0</v>
      </c>
      <c r="AN90" s="238">
        <f t="shared" si="128"/>
        <v>0</v>
      </c>
      <c r="AO90" s="238">
        <f t="shared" si="128"/>
        <v>0</v>
      </c>
      <c r="AP90" s="238">
        <f t="shared" si="128"/>
        <v>0</v>
      </c>
      <c r="AQ90" s="238">
        <f t="shared" si="128"/>
        <v>0</v>
      </c>
      <c r="AR90" s="238">
        <f t="shared" ref="AR90:BC90" si="129">AR37*$E37</f>
        <v>0</v>
      </c>
      <c r="AS90" s="238">
        <f t="shared" si="129"/>
        <v>0</v>
      </c>
      <c r="AT90" s="238">
        <f t="shared" si="129"/>
        <v>0</v>
      </c>
      <c r="AU90" s="238">
        <f t="shared" si="129"/>
        <v>0</v>
      </c>
      <c r="AV90" s="238">
        <f t="shared" si="129"/>
        <v>0</v>
      </c>
      <c r="AW90" s="238">
        <f t="shared" si="129"/>
        <v>0</v>
      </c>
      <c r="AX90" s="238">
        <f t="shared" si="129"/>
        <v>0</v>
      </c>
      <c r="AY90" s="238">
        <f t="shared" si="129"/>
        <v>0</v>
      </c>
      <c r="AZ90" s="238">
        <f t="shared" si="129"/>
        <v>0</v>
      </c>
      <c r="BA90" s="238">
        <f t="shared" si="129"/>
        <v>0</v>
      </c>
      <c r="BB90" s="238">
        <f t="shared" si="129"/>
        <v>0</v>
      </c>
      <c r="BC90" s="238">
        <f t="shared" si="129"/>
        <v>0</v>
      </c>
      <c r="BD90" s="238">
        <f t="shared" ref="BD90:BO90" si="130">BD37*$F37</f>
        <v>0</v>
      </c>
      <c r="BE90" s="238">
        <f t="shared" si="130"/>
        <v>0</v>
      </c>
      <c r="BF90" s="238">
        <f t="shared" si="130"/>
        <v>0</v>
      </c>
      <c r="BG90" s="238">
        <f t="shared" si="130"/>
        <v>0</v>
      </c>
      <c r="BH90" s="238">
        <f t="shared" si="130"/>
        <v>0</v>
      </c>
      <c r="BI90" s="238">
        <f t="shared" si="130"/>
        <v>0</v>
      </c>
      <c r="BJ90" s="238">
        <f t="shared" si="130"/>
        <v>0</v>
      </c>
      <c r="BK90" s="238">
        <f t="shared" si="130"/>
        <v>0</v>
      </c>
      <c r="BL90" s="238">
        <f t="shared" si="130"/>
        <v>0</v>
      </c>
      <c r="BM90" s="238">
        <f t="shared" si="130"/>
        <v>0</v>
      </c>
      <c r="BN90" s="238">
        <f t="shared" si="130"/>
        <v>0</v>
      </c>
      <c r="BO90" s="238">
        <f t="shared" si="130"/>
        <v>0</v>
      </c>
    </row>
    <row r="91" spans="1:67" ht="12.75" customHeight="1">
      <c r="A91" s="235"/>
      <c r="C91" s="233"/>
      <c r="D91" s="233"/>
      <c r="E91" s="233"/>
      <c r="F91" s="236">
        <f t="shared" si="5"/>
        <v>0</v>
      </c>
      <c r="G91" s="237"/>
      <c r="H91" s="238">
        <f t="shared" ref="H91:S91" si="131">H38*$B38</f>
        <v>0</v>
      </c>
      <c r="I91" s="238">
        <f t="shared" si="131"/>
        <v>0</v>
      </c>
      <c r="J91" s="238">
        <f t="shared" si="131"/>
        <v>0</v>
      </c>
      <c r="K91" s="238">
        <f t="shared" si="131"/>
        <v>0</v>
      </c>
      <c r="L91" s="238">
        <f t="shared" si="131"/>
        <v>0</v>
      </c>
      <c r="M91" s="238">
        <f t="shared" si="131"/>
        <v>0</v>
      </c>
      <c r="N91" s="238">
        <f t="shared" si="131"/>
        <v>0</v>
      </c>
      <c r="O91" s="238">
        <f t="shared" si="131"/>
        <v>0</v>
      </c>
      <c r="P91" s="238">
        <f t="shared" si="131"/>
        <v>0</v>
      </c>
      <c r="Q91" s="238">
        <f t="shared" si="131"/>
        <v>0</v>
      </c>
      <c r="R91" s="238">
        <f t="shared" si="131"/>
        <v>0</v>
      </c>
      <c r="S91" s="238">
        <f t="shared" si="131"/>
        <v>0</v>
      </c>
      <c r="T91" s="238">
        <f t="shared" ref="T91:AE91" si="132">T38*$C38</f>
        <v>0</v>
      </c>
      <c r="U91" s="238">
        <f t="shared" si="132"/>
        <v>0</v>
      </c>
      <c r="V91" s="238">
        <f t="shared" si="132"/>
        <v>0</v>
      </c>
      <c r="W91" s="238">
        <f t="shared" si="132"/>
        <v>0</v>
      </c>
      <c r="X91" s="238">
        <f t="shared" si="132"/>
        <v>0</v>
      </c>
      <c r="Y91" s="238">
        <f t="shared" si="132"/>
        <v>0</v>
      </c>
      <c r="Z91" s="238">
        <f t="shared" si="132"/>
        <v>0</v>
      </c>
      <c r="AA91" s="238">
        <f t="shared" si="132"/>
        <v>0</v>
      </c>
      <c r="AB91" s="238">
        <f t="shared" si="132"/>
        <v>0</v>
      </c>
      <c r="AC91" s="238">
        <f t="shared" si="132"/>
        <v>0</v>
      </c>
      <c r="AD91" s="238">
        <f t="shared" si="132"/>
        <v>0</v>
      </c>
      <c r="AE91" s="238">
        <f t="shared" si="132"/>
        <v>0</v>
      </c>
      <c r="AF91" s="238">
        <f t="shared" ref="AF91:AQ91" si="133">AF38*$D38</f>
        <v>0</v>
      </c>
      <c r="AG91" s="238">
        <f t="shared" si="133"/>
        <v>0</v>
      </c>
      <c r="AH91" s="238">
        <f t="shared" si="133"/>
        <v>0</v>
      </c>
      <c r="AI91" s="238">
        <f t="shared" si="133"/>
        <v>0</v>
      </c>
      <c r="AJ91" s="238">
        <f t="shared" si="133"/>
        <v>0</v>
      </c>
      <c r="AK91" s="238">
        <f t="shared" si="133"/>
        <v>0</v>
      </c>
      <c r="AL91" s="238">
        <f t="shared" si="133"/>
        <v>0</v>
      </c>
      <c r="AM91" s="238">
        <f t="shared" si="133"/>
        <v>0</v>
      </c>
      <c r="AN91" s="238">
        <f t="shared" si="133"/>
        <v>0</v>
      </c>
      <c r="AO91" s="238">
        <f t="shared" si="133"/>
        <v>0</v>
      </c>
      <c r="AP91" s="238">
        <f t="shared" si="133"/>
        <v>0</v>
      </c>
      <c r="AQ91" s="238">
        <f t="shared" si="133"/>
        <v>0</v>
      </c>
      <c r="AR91" s="238">
        <f t="shared" ref="AR91:BC91" si="134">AR38*$E38</f>
        <v>0</v>
      </c>
      <c r="AS91" s="238">
        <f t="shared" si="134"/>
        <v>0</v>
      </c>
      <c r="AT91" s="238">
        <f t="shared" si="134"/>
        <v>0</v>
      </c>
      <c r="AU91" s="238">
        <f t="shared" si="134"/>
        <v>0</v>
      </c>
      <c r="AV91" s="238">
        <f t="shared" si="134"/>
        <v>0</v>
      </c>
      <c r="AW91" s="238">
        <f t="shared" si="134"/>
        <v>0</v>
      </c>
      <c r="AX91" s="238">
        <f t="shared" si="134"/>
        <v>0</v>
      </c>
      <c r="AY91" s="238">
        <f t="shared" si="134"/>
        <v>0</v>
      </c>
      <c r="AZ91" s="238">
        <f t="shared" si="134"/>
        <v>0</v>
      </c>
      <c r="BA91" s="238">
        <f t="shared" si="134"/>
        <v>0</v>
      </c>
      <c r="BB91" s="238">
        <f t="shared" si="134"/>
        <v>0</v>
      </c>
      <c r="BC91" s="238">
        <f t="shared" si="134"/>
        <v>0</v>
      </c>
      <c r="BD91" s="238">
        <f t="shared" ref="BD91:BO91" si="135">BD38*$F38</f>
        <v>0</v>
      </c>
      <c r="BE91" s="238">
        <f t="shared" si="135"/>
        <v>0</v>
      </c>
      <c r="BF91" s="238">
        <f t="shared" si="135"/>
        <v>0</v>
      </c>
      <c r="BG91" s="238">
        <f t="shared" si="135"/>
        <v>0</v>
      </c>
      <c r="BH91" s="238">
        <f t="shared" si="135"/>
        <v>0</v>
      </c>
      <c r="BI91" s="238">
        <f t="shared" si="135"/>
        <v>0</v>
      </c>
      <c r="BJ91" s="238">
        <f t="shared" si="135"/>
        <v>0</v>
      </c>
      <c r="BK91" s="238">
        <f t="shared" si="135"/>
        <v>0</v>
      </c>
      <c r="BL91" s="238">
        <f t="shared" si="135"/>
        <v>0</v>
      </c>
      <c r="BM91" s="238">
        <f t="shared" si="135"/>
        <v>0</v>
      </c>
      <c r="BN91" s="238">
        <f t="shared" si="135"/>
        <v>0</v>
      </c>
      <c r="BO91" s="238">
        <f t="shared" si="135"/>
        <v>0</v>
      </c>
    </row>
    <row r="92" spans="1:67" ht="12.75" customHeight="1">
      <c r="A92" s="235"/>
      <c r="C92" s="233"/>
      <c r="D92" s="233"/>
      <c r="E92" s="233"/>
      <c r="F92" s="236">
        <f t="shared" si="5"/>
        <v>0</v>
      </c>
      <c r="G92" s="237"/>
      <c r="H92" s="238">
        <f t="shared" ref="H92:S92" si="136">H39*$B39</f>
        <v>0</v>
      </c>
      <c r="I92" s="238">
        <f t="shared" si="136"/>
        <v>0</v>
      </c>
      <c r="J92" s="238">
        <f t="shared" si="136"/>
        <v>0</v>
      </c>
      <c r="K92" s="238">
        <f t="shared" si="136"/>
        <v>0</v>
      </c>
      <c r="L92" s="238">
        <f t="shared" si="136"/>
        <v>0</v>
      </c>
      <c r="M92" s="238">
        <f t="shared" si="136"/>
        <v>0</v>
      </c>
      <c r="N92" s="238">
        <f t="shared" si="136"/>
        <v>0</v>
      </c>
      <c r="O92" s="238">
        <f t="shared" si="136"/>
        <v>0</v>
      </c>
      <c r="P92" s="238">
        <f t="shared" si="136"/>
        <v>0</v>
      </c>
      <c r="Q92" s="238">
        <f t="shared" si="136"/>
        <v>0</v>
      </c>
      <c r="R92" s="238">
        <f t="shared" si="136"/>
        <v>0</v>
      </c>
      <c r="S92" s="238">
        <f t="shared" si="136"/>
        <v>0</v>
      </c>
      <c r="T92" s="238">
        <f t="shared" ref="T92:AE92" si="137">T39*$C39</f>
        <v>0</v>
      </c>
      <c r="U92" s="238">
        <f t="shared" si="137"/>
        <v>0</v>
      </c>
      <c r="V92" s="238">
        <f t="shared" si="137"/>
        <v>0</v>
      </c>
      <c r="W92" s="238">
        <f t="shared" si="137"/>
        <v>0</v>
      </c>
      <c r="X92" s="238">
        <f t="shared" si="137"/>
        <v>0</v>
      </c>
      <c r="Y92" s="238">
        <f t="shared" si="137"/>
        <v>0</v>
      </c>
      <c r="Z92" s="238">
        <f t="shared" si="137"/>
        <v>0</v>
      </c>
      <c r="AA92" s="238">
        <f t="shared" si="137"/>
        <v>0</v>
      </c>
      <c r="AB92" s="238">
        <f t="shared" si="137"/>
        <v>0</v>
      </c>
      <c r="AC92" s="238">
        <f t="shared" si="137"/>
        <v>0</v>
      </c>
      <c r="AD92" s="238">
        <f t="shared" si="137"/>
        <v>0</v>
      </c>
      <c r="AE92" s="238">
        <f t="shared" si="137"/>
        <v>0</v>
      </c>
      <c r="AF92" s="238">
        <f t="shared" ref="AF92:AQ92" si="138">AF39*$D39</f>
        <v>0</v>
      </c>
      <c r="AG92" s="238">
        <f t="shared" si="138"/>
        <v>0</v>
      </c>
      <c r="AH92" s="238">
        <f t="shared" si="138"/>
        <v>0</v>
      </c>
      <c r="AI92" s="238">
        <f t="shared" si="138"/>
        <v>0</v>
      </c>
      <c r="AJ92" s="238">
        <f t="shared" si="138"/>
        <v>0</v>
      </c>
      <c r="AK92" s="238">
        <f t="shared" si="138"/>
        <v>0</v>
      </c>
      <c r="AL92" s="238">
        <f t="shared" si="138"/>
        <v>0</v>
      </c>
      <c r="AM92" s="238">
        <f t="shared" si="138"/>
        <v>0</v>
      </c>
      <c r="AN92" s="238">
        <f t="shared" si="138"/>
        <v>0</v>
      </c>
      <c r="AO92" s="238">
        <f t="shared" si="138"/>
        <v>0</v>
      </c>
      <c r="AP92" s="238">
        <f t="shared" si="138"/>
        <v>0</v>
      </c>
      <c r="AQ92" s="238">
        <f t="shared" si="138"/>
        <v>0</v>
      </c>
      <c r="AR92" s="238">
        <f t="shared" ref="AR92:BC92" si="139">AR39*$E39</f>
        <v>0</v>
      </c>
      <c r="AS92" s="238">
        <f t="shared" si="139"/>
        <v>0</v>
      </c>
      <c r="AT92" s="238">
        <f t="shared" si="139"/>
        <v>0</v>
      </c>
      <c r="AU92" s="238">
        <f t="shared" si="139"/>
        <v>0</v>
      </c>
      <c r="AV92" s="238">
        <f t="shared" si="139"/>
        <v>0</v>
      </c>
      <c r="AW92" s="238">
        <f t="shared" si="139"/>
        <v>0</v>
      </c>
      <c r="AX92" s="238">
        <f t="shared" si="139"/>
        <v>0</v>
      </c>
      <c r="AY92" s="238">
        <f t="shared" si="139"/>
        <v>0</v>
      </c>
      <c r="AZ92" s="238">
        <f t="shared" si="139"/>
        <v>0</v>
      </c>
      <c r="BA92" s="238">
        <f t="shared" si="139"/>
        <v>0</v>
      </c>
      <c r="BB92" s="238">
        <f t="shared" si="139"/>
        <v>0</v>
      </c>
      <c r="BC92" s="238">
        <f t="shared" si="139"/>
        <v>0</v>
      </c>
      <c r="BD92" s="238">
        <f t="shared" ref="BD92:BO92" si="140">BD39*$F39</f>
        <v>0</v>
      </c>
      <c r="BE92" s="238">
        <f t="shared" si="140"/>
        <v>0</v>
      </c>
      <c r="BF92" s="238">
        <f t="shared" si="140"/>
        <v>0</v>
      </c>
      <c r="BG92" s="238">
        <f t="shared" si="140"/>
        <v>0</v>
      </c>
      <c r="BH92" s="238">
        <f t="shared" si="140"/>
        <v>0</v>
      </c>
      <c r="BI92" s="238">
        <f t="shared" si="140"/>
        <v>0</v>
      </c>
      <c r="BJ92" s="238">
        <f t="shared" si="140"/>
        <v>0</v>
      </c>
      <c r="BK92" s="238">
        <f t="shared" si="140"/>
        <v>0</v>
      </c>
      <c r="BL92" s="238">
        <f t="shared" si="140"/>
        <v>0</v>
      </c>
      <c r="BM92" s="238">
        <f t="shared" si="140"/>
        <v>0</v>
      </c>
      <c r="BN92" s="238">
        <f t="shared" si="140"/>
        <v>0</v>
      </c>
      <c r="BO92" s="238">
        <f t="shared" si="140"/>
        <v>0</v>
      </c>
    </row>
    <row r="93" spans="1:67" ht="12.75" customHeight="1">
      <c r="A93" s="235"/>
      <c r="C93" s="233"/>
      <c r="D93" s="233"/>
      <c r="E93" s="233"/>
      <c r="F93" s="236">
        <f t="shared" si="5"/>
        <v>0</v>
      </c>
      <c r="G93" s="237"/>
      <c r="H93" s="238">
        <f t="shared" ref="H93:S93" si="141">H40*$B40</f>
        <v>0</v>
      </c>
      <c r="I93" s="238">
        <f t="shared" si="141"/>
        <v>0</v>
      </c>
      <c r="J93" s="238">
        <f t="shared" si="141"/>
        <v>0</v>
      </c>
      <c r="K93" s="238">
        <f t="shared" si="141"/>
        <v>0</v>
      </c>
      <c r="L93" s="238">
        <f t="shared" si="141"/>
        <v>0</v>
      </c>
      <c r="M93" s="238">
        <f t="shared" si="141"/>
        <v>0</v>
      </c>
      <c r="N93" s="238">
        <f t="shared" si="141"/>
        <v>0</v>
      </c>
      <c r="O93" s="238">
        <f t="shared" si="141"/>
        <v>0</v>
      </c>
      <c r="P93" s="238">
        <f t="shared" si="141"/>
        <v>0</v>
      </c>
      <c r="Q93" s="238">
        <f t="shared" si="141"/>
        <v>0</v>
      </c>
      <c r="R93" s="238">
        <f t="shared" si="141"/>
        <v>0</v>
      </c>
      <c r="S93" s="238">
        <f t="shared" si="141"/>
        <v>0</v>
      </c>
      <c r="T93" s="238">
        <f t="shared" ref="T93:AE93" si="142">T40*$C40</f>
        <v>0</v>
      </c>
      <c r="U93" s="238">
        <f t="shared" si="142"/>
        <v>0</v>
      </c>
      <c r="V93" s="238">
        <f t="shared" si="142"/>
        <v>0</v>
      </c>
      <c r="W93" s="238">
        <f t="shared" si="142"/>
        <v>0</v>
      </c>
      <c r="X93" s="238">
        <f t="shared" si="142"/>
        <v>0</v>
      </c>
      <c r="Y93" s="238">
        <f t="shared" si="142"/>
        <v>0</v>
      </c>
      <c r="Z93" s="238">
        <f t="shared" si="142"/>
        <v>0</v>
      </c>
      <c r="AA93" s="238">
        <f t="shared" si="142"/>
        <v>0</v>
      </c>
      <c r="AB93" s="238">
        <f t="shared" si="142"/>
        <v>0</v>
      </c>
      <c r="AC93" s="238">
        <f t="shared" si="142"/>
        <v>0</v>
      </c>
      <c r="AD93" s="238">
        <f t="shared" si="142"/>
        <v>0</v>
      </c>
      <c r="AE93" s="238">
        <f t="shared" si="142"/>
        <v>0</v>
      </c>
      <c r="AF93" s="238">
        <f t="shared" ref="AF93:AQ93" si="143">AF40*$D40</f>
        <v>0</v>
      </c>
      <c r="AG93" s="238">
        <f t="shared" si="143"/>
        <v>0</v>
      </c>
      <c r="AH93" s="238">
        <f t="shared" si="143"/>
        <v>0</v>
      </c>
      <c r="AI93" s="238">
        <f t="shared" si="143"/>
        <v>0</v>
      </c>
      <c r="AJ93" s="238">
        <f t="shared" si="143"/>
        <v>0</v>
      </c>
      <c r="AK93" s="238">
        <f t="shared" si="143"/>
        <v>0</v>
      </c>
      <c r="AL93" s="238">
        <f t="shared" si="143"/>
        <v>0</v>
      </c>
      <c r="AM93" s="238">
        <f t="shared" si="143"/>
        <v>0</v>
      </c>
      <c r="AN93" s="238">
        <f t="shared" si="143"/>
        <v>0</v>
      </c>
      <c r="AO93" s="238">
        <f t="shared" si="143"/>
        <v>0</v>
      </c>
      <c r="AP93" s="238">
        <f t="shared" si="143"/>
        <v>0</v>
      </c>
      <c r="AQ93" s="238">
        <f t="shared" si="143"/>
        <v>0</v>
      </c>
      <c r="AR93" s="238">
        <f t="shared" ref="AR93:BC93" si="144">AR40*$E40</f>
        <v>0</v>
      </c>
      <c r="AS93" s="238">
        <f t="shared" si="144"/>
        <v>0</v>
      </c>
      <c r="AT93" s="238">
        <f t="shared" si="144"/>
        <v>0</v>
      </c>
      <c r="AU93" s="238">
        <f t="shared" si="144"/>
        <v>0</v>
      </c>
      <c r="AV93" s="238">
        <f t="shared" si="144"/>
        <v>0</v>
      </c>
      <c r="AW93" s="238">
        <f t="shared" si="144"/>
        <v>0</v>
      </c>
      <c r="AX93" s="238">
        <f t="shared" si="144"/>
        <v>0</v>
      </c>
      <c r="AY93" s="238">
        <f t="shared" si="144"/>
        <v>0</v>
      </c>
      <c r="AZ93" s="238">
        <f t="shared" si="144"/>
        <v>0</v>
      </c>
      <c r="BA93" s="238">
        <f t="shared" si="144"/>
        <v>0</v>
      </c>
      <c r="BB93" s="238">
        <f t="shared" si="144"/>
        <v>0</v>
      </c>
      <c r="BC93" s="238">
        <f t="shared" si="144"/>
        <v>0</v>
      </c>
      <c r="BD93" s="238">
        <f t="shared" ref="BD93:BO93" si="145">BD40*$F40</f>
        <v>0</v>
      </c>
      <c r="BE93" s="238">
        <f t="shared" si="145"/>
        <v>0</v>
      </c>
      <c r="BF93" s="238">
        <f t="shared" si="145"/>
        <v>0</v>
      </c>
      <c r="BG93" s="238">
        <f t="shared" si="145"/>
        <v>0</v>
      </c>
      <c r="BH93" s="238">
        <f t="shared" si="145"/>
        <v>0</v>
      </c>
      <c r="BI93" s="238">
        <f t="shared" si="145"/>
        <v>0</v>
      </c>
      <c r="BJ93" s="238">
        <f t="shared" si="145"/>
        <v>0</v>
      </c>
      <c r="BK93" s="238">
        <f t="shared" si="145"/>
        <v>0</v>
      </c>
      <c r="BL93" s="238">
        <f t="shared" si="145"/>
        <v>0</v>
      </c>
      <c r="BM93" s="238">
        <f t="shared" si="145"/>
        <v>0</v>
      </c>
      <c r="BN93" s="238">
        <f t="shared" si="145"/>
        <v>0</v>
      </c>
      <c r="BO93" s="238">
        <f t="shared" si="145"/>
        <v>0</v>
      </c>
    </row>
    <row r="94" spans="1:67" ht="12.75" customHeight="1">
      <c r="A94" s="235"/>
      <c r="C94" s="233"/>
      <c r="D94" s="233"/>
      <c r="E94" s="233"/>
      <c r="F94" s="236">
        <f t="shared" si="5"/>
        <v>0</v>
      </c>
      <c r="G94" s="237"/>
      <c r="H94" s="238">
        <f t="shared" ref="H94:S94" si="146">H41*$B41</f>
        <v>0</v>
      </c>
      <c r="I94" s="238">
        <f t="shared" si="146"/>
        <v>0</v>
      </c>
      <c r="J94" s="238">
        <f t="shared" si="146"/>
        <v>0</v>
      </c>
      <c r="K94" s="238">
        <f t="shared" si="146"/>
        <v>0</v>
      </c>
      <c r="L94" s="238">
        <f t="shared" si="146"/>
        <v>0</v>
      </c>
      <c r="M94" s="238">
        <f t="shared" si="146"/>
        <v>0</v>
      </c>
      <c r="N94" s="238">
        <f t="shared" si="146"/>
        <v>0</v>
      </c>
      <c r="O94" s="238">
        <f t="shared" si="146"/>
        <v>0</v>
      </c>
      <c r="P94" s="238">
        <f t="shared" si="146"/>
        <v>0</v>
      </c>
      <c r="Q94" s="238">
        <f t="shared" si="146"/>
        <v>0</v>
      </c>
      <c r="R94" s="238">
        <f t="shared" si="146"/>
        <v>0</v>
      </c>
      <c r="S94" s="238">
        <f t="shared" si="146"/>
        <v>0</v>
      </c>
      <c r="T94" s="238">
        <f t="shared" ref="T94:AE94" si="147">T41*$C41</f>
        <v>0</v>
      </c>
      <c r="U94" s="238">
        <f t="shared" si="147"/>
        <v>0</v>
      </c>
      <c r="V94" s="238">
        <f t="shared" si="147"/>
        <v>0</v>
      </c>
      <c r="W94" s="238">
        <f t="shared" si="147"/>
        <v>0</v>
      </c>
      <c r="X94" s="238">
        <f t="shared" si="147"/>
        <v>0</v>
      </c>
      <c r="Y94" s="238">
        <f t="shared" si="147"/>
        <v>0</v>
      </c>
      <c r="Z94" s="238">
        <f t="shared" si="147"/>
        <v>0</v>
      </c>
      <c r="AA94" s="238">
        <f t="shared" si="147"/>
        <v>0</v>
      </c>
      <c r="AB94" s="238">
        <f t="shared" si="147"/>
        <v>0</v>
      </c>
      <c r="AC94" s="238">
        <f t="shared" si="147"/>
        <v>0</v>
      </c>
      <c r="AD94" s="238">
        <f t="shared" si="147"/>
        <v>0</v>
      </c>
      <c r="AE94" s="238">
        <f t="shared" si="147"/>
        <v>0</v>
      </c>
      <c r="AF94" s="238">
        <f t="shared" ref="AF94:AQ94" si="148">AF41*$D41</f>
        <v>0</v>
      </c>
      <c r="AG94" s="238">
        <f t="shared" si="148"/>
        <v>0</v>
      </c>
      <c r="AH94" s="238">
        <f t="shared" si="148"/>
        <v>0</v>
      </c>
      <c r="AI94" s="238">
        <f t="shared" si="148"/>
        <v>0</v>
      </c>
      <c r="AJ94" s="238">
        <f t="shared" si="148"/>
        <v>0</v>
      </c>
      <c r="AK94" s="238">
        <f t="shared" si="148"/>
        <v>0</v>
      </c>
      <c r="AL94" s="238">
        <f t="shared" si="148"/>
        <v>0</v>
      </c>
      <c r="AM94" s="238">
        <f t="shared" si="148"/>
        <v>0</v>
      </c>
      <c r="AN94" s="238">
        <f t="shared" si="148"/>
        <v>0</v>
      </c>
      <c r="AO94" s="238">
        <f t="shared" si="148"/>
        <v>0</v>
      </c>
      <c r="AP94" s="238">
        <f t="shared" si="148"/>
        <v>0</v>
      </c>
      <c r="AQ94" s="238">
        <f t="shared" si="148"/>
        <v>0</v>
      </c>
      <c r="AR94" s="238">
        <f t="shared" ref="AR94:BC94" si="149">AR41*$E41</f>
        <v>0</v>
      </c>
      <c r="AS94" s="238">
        <f t="shared" si="149"/>
        <v>0</v>
      </c>
      <c r="AT94" s="238">
        <f t="shared" si="149"/>
        <v>0</v>
      </c>
      <c r="AU94" s="238">
        <f t="shared" si="149"/>
        <v>0</v>
      </c>
      <c r="AV94" s="238">
        <f t="shared" si="149"/>
        <v>0</v>
      </c>
      <c r="AW94" s="238">
        <f t="shared" si="149"/>
        <v>0</v>
      </c>
      <c r="AX94" s="238">
        <f t="shared" si="149"/>
        <v>0</v>
      </c>
      <c r="AY94" s="238">
        <f t="shared" si="149"/>
        <v>0</v>
      </c>
      <c r="AZ94" s="238">
        <f t="shared" si="149"/>
        <v>0</v>
      </c>
      <c r="BA94" s="238">
        <f t="shared" si="149"/>
        <v>0</v>
      </c>
      <c r="BB94" s="238">
        <f t="shared" si="149"/>
        <v>0</v>
      </c>
      <c r="BC94" s="238">
        <f t="shared" si="149"/>
        <v>0</v>
      </c>
      <c r="BD94" s="238">
        <f t="shared" ref="BD94:BO94" si="150">BD41*$F41</f>
        <v>0</v>
      </c>
      <c r="BE94" s="238">
        <f t="shared" si="150"/>
        <v>0</v>
      </c>
      <c r="BF94" s="238">
        <f t="shared" si="150"/>
        <v>0</v>
      </c>
      <c r="BG94" s="238">
        <f t="shared" si="150"/>
        <v>0</v>
      </c>
      <c r="BH94" s="238">
        <f t="shared" si="150"/>
        <v>0</v>
      </c>
      <c r="BI94" s="238">
        <f t="shared" si="150"/>
        <v>0</v>
      </c>
      <c r="BJ94" s="238">
        <f t="shared" si="150"/>
        <v>0</v>
      </c>
      <c r="BK94" s="238">
        <f t="shared" si="150"/>
        <v>0</v>
      </c>
      <c r="BL94" s="238">
        <f t="shared" si="150"/>
        <v>0</v>
      </c>
      <c r="BM94" s="238">
        <f t="shared" si="150"/>
        <v>0</v>
      </c>
      <c r="BN94" s="238">
        <f t="shared" si="150"/>
        <v>0</v>
      </c>
      <c r="BO94" s="238">
        <f t="shared" si="150"/>
        <v>0</v>
      </c>
    </row>
    <row r="95" spans="1:67" ht="12.75" customHeight="1">
      <c r="A95" s="235"/>
      <c r="C95" s="233"/>
      <c r="D95" s="233"/>
      <c r="E95" s="233"/>
      <c r="F95" s="236">
        <f t="shared" si="5"/>
        <v>0</v>
      </c>
      <c r="G95" s="237"/>
      <c r="H95" s="238">
        <f t="shared" ref="H95:S95" si="151">H42*$B42</f>
        <v>0</v>
      </c>
      <c r="I95" s="238">
        <f t="shared" si="151"/>
        <v>0</v>
      </c>
      <c r="J95" s="238">
        <f t="shared" si="151"/>
        <v>0</v>
      </c>
      <c r="K95" s="238">
        <f t="shared" si="151"/>
        <v>0</v>
      </c>
      <c r="L95" s="238">
        <f t="shared" si="151"/>
        <v>0</v>
      </c>
      <c r="M95" s="238">
        <f t="shared" si="151"/>
        <v>0</v>
      </c>
      <c r="N95" s="238">
        <f t="shared" si="151"/>
        <v>0</v>
      </c>
      <c r="O95" s="238">
        <f t="shared" si="151"/>
        <v>0</v>
      </c>
      <c r="P95" s="238">
        <f t="shared" si="151"/>
        <v>0</v>
      </c>
      <c r="Q95" s="238">
        <f t="shared" si="151"/>
        <v>0</v>
      </c>
      <c r="R95" s="238">
        <f t="shared" si="151"/>
        <v>0</v>
      </c>
      <c r="S95" s="238">
        <f t="shared" si="151"/>
        <v>0</v>
      </c>
      <c r="T95" s="238">
        <f t="shared" ref="T95:AE95" si="152">T42*$C42</f>
        <v>0</v>
      </c>
      <c r="U95" s="238">
        <f t="shared" si="152"/>
        <v>0</v>
      </c>
      <c r="V95" s="238">
        <f t="shared" si="152"/>
        <v>0</v>
      </c>
      <c r="W95" s="238">
        <f t="shared" si="152"/>
        <v>0</v>
      </c>
      <c r="X95" s="238">
        <f t="shared" si="152"/>
        <v>0</v>
      </c>
      <c r="Y95" s="238">
        <f t="shared" si="152"/>
        <v>0</v>
      </c>
      <c r="Z95" s="238">
        <f t="shared" si="152"/>
        <v>0</v>
      </c>
      <c r="AA95" s="238">
        <f t="shared" si="152"/>
        <v>0</v>
      </c>
      <c r="AB95" s="238">
        <f t="shared" si="152"/>
        <v>0</v>
      </c>
      <c r="AC95" s="238">
        <f t="shared" si="152"/>
        <v>0</v>
      </c>
      <c r="AD95" s="238">
        <f t="shared" si="152"/>
        <v>0</v>
      </c>
      <c r="AE95" s="238">
        <f t="shared" si="152"/>
        <v>0</v>
      </c>
      <c r="AF95" s="238">
        <f t="shared" ref="AF95:AQ95" si="153">AF42*$D42</f>
        <v>0</v>
      </c>
      <c r="AG95" s="238">
        <f t="shared" si="153"/>
        <v>0</v>
      </c>
      <c r="AH95" s="238">
        <f t="shared" si="153"/>
        <v>0</v>
      </c>
      <c r="AI95" s="238">
        <f t="shared" si="153"/>
        <v>0</v>
      </c>
      <c r="AJ95" s="238">
        <f t="shared" si="153"/>
        <v>0</v>
      </c>
      <c r="AK95" s="238">
        <f t="shared" si="153"/>
        <v>0</v>
      </c>
      <c r="AL95" s="238">
        <f t="shared" si="153"/>
        <v>0</v>
      </c>
      <c r="AM95" s="238">
        <f t="shared" si="153"/>
        <v>0</v>
      </c>
      <c r="AN95" s="238">
        <f t="shared" si="153"/>
        <v>0</v>
      </c>
      <c r="AO95" s="238">
        <f t="shared" si="153"/>
        <v>0</v>
      </c>
      <c r="AP95" s="238">
        <f t="shared" si="153"/>
        <v>0</v>
      </c>
      <c r="AQ95" s="238">
        <f t="shared" si="153"/>
        <v>0</v>
      </c>
      <c r="AR95" s="238">
        <f t="shared" ref="AR95:BC95" si="154">AR42*$E42</f>
        <v>0</v>
      </c>
      <c r="AS95" s="238">
        <f t="shared" si="154"/>
        <v>0</v>
      </c>
      <c r="AT95" s="238">
        <f t="shared" si="154"/>
        <v>0</v>
      </c>
      <c r="AU95" s="238">
        <f t="shared" si="154"/>
        <v>0</v>
      </c>
      <c r="AV95" s="238">
        <f t="shared" si="154"/>
        <v>0</v>
      </c>
      <c r="AW95" s="238">
        <f t="shared" si="154"/>
        <v>0</v>
      </c>
      <c r="AX95" s="238">
        <f t="shared" si="154"/>
        <v>0</v>
      </c>
      <c r="AY95" s="238">
        <f t="shared" si="154"/>
        <v>0</v>
      </c>
      <c r="AZ95" s="238">
        <f t="shared" si="154"/>
        <v>0</v>
      </c>
      <c r="BA95" s="238">
        <f t="shared" si="154"/>
        <v>0</v>
      </c>
      <c r="BB95" s="238">
        <f t="shared" si="154"/>
        <v>0</v>
      </c>
      <c r="BC95" s="238">
        <f t="shared" si="154"/>
        <v>0</v>
      </c>
      <c r="BD95" s="238">
        <f t="shared" ref="BD95:BO95" si="155">BD42*$F42</f>
        <v>0</v>
      </c>
      <c r="BE95" s="238">
        <f t="shared" si="155"/>
        <v>0</v>
      </c>
      <c r="BF95" s="238">
        <f t="shared" si="155"/>
        <v>0</v>
      </c>
      <c r="BG95" s="238">
        <f t="shared" si="155"/>
        <v>0</v>
      </c>
      <c r="BH95" s="238">
        <f t="shared" si="155"/>
        <v>0</v>
      </c>
      <c r="BI95" s="238">
        <f t="shared" si="155"/>
        <v>0</v>
      </c>
      <c r="BJ95" s="238">
        <f t="shared" si="155"/>
        <v>0</v>
      </c>
      <c r="BK95" s="238">
        <f t="shared" si="155"/>
        <v>0</v>
      </c>
      <c r="BL95" s="238">
        <f t="shared" si="155"/>
        <v>0</v>
      </c>
      <c r="BM95" s="238">
        <f t="shared" si="155"/>
        <v>0</v>
      </c>
      <c r="BN95" s="238">
        <f t="shared" si="155"/>
        <v>0</v>
      </c>
      <c r="BO95" s="238">
        <f t="shared" si="155"/>
        <v>0</v>
      </c>
    </row>
    <row r="96" spans="1:67" ht="12.75" customHeight="1">
      <c r="A96" s="235"/>
      <c r="C96" s="233"/>
      <c r="D96" s="233"/>
      <c r="E96" s="233"/>
      <c r="F96" s="236">
        <f t="shared" si="5"/>
        <v>0</v>
      </c>
      <c r="G96" s="237"/>
      <c r="H96" s="238">
        <f t="shared" ref="H96:S96" si="156">H43*$B43</f>
        <v>0</v>
      </c>
      <c r="I96" s="238">
        <f t="shared" si="156"/>
        <v>0</v>
      </c>
      <c r="J96" s="238">
        <f t="shared" si="156"/>
        <v>0</v>
      </c>
      <c r="K96" s="238">
        <f t="shared" si="156"/>
        <v>0</v>
      </c>
      <c r="L96" s="238">
        <f t="shared" si="156"/>
        <v>0</v>
      </c>
      <c r="M96" s="238">
        <f t="shared" si="156"/>
        <v>0</v>
      </c>
      <c r="N96" s="238">
        <f t="shared" si="156"/>
        <v>0</v>
      </c>
      <c r="O96" s="238">
        <f t="shared" si="156"/>
        <v>0</v>
      </c>
      <c r="P96" s="238">
        <f t="shared" si="156"/>
        <v>0</v>
      </c>
      <c r="Q96" s="238">
        <f t="shared" si="156"/>
        <v>0</v>
      </c>
      <c r="R96" s="238">
        <f t="shared" si="156"/>
        <v>0</v>
      </c>
      <c r="S96" s="238">
        <f t="shared" si="156"/>
        <v>0</v>
      </c>
      <c r="T96" s="238">
        <f t="shared" ref="T96:AE96" si="157">T43*$C43</f>
        <v>0</v>
      </c>
      <c r="U96" s="238">
        <f t="shared" si="157"/>
        <v>0</v>
      </c>
      <c r="V96" s="238">
        <f t="shared" si="157"/>
        <v>0</v>
      </c>
      <c r="W96" s="238">
        <f t="shared" si="157"/>
        <v>0</v>
      </c>
      <c r="X96" s="238">
        <f t="shared" si="157"/>
        <v>0</v>
      </c>
      <c r="Y96" s="238">
        <f t="shared" si="157"/>
        <v>0</v>
      </c>
      <c r="Z96" s="238">
        <f t="shared" si="157"/>
        <v>0</v>
      </c>
      <c r="AA96" s="238">
        <f t="shared" si="157"/>
        <v>0</v>
      </c>
      <c r="AB96" s="238">
        <f t="shared" si="157"/>
        <v>0</v>
      </c>
      <c r="AC96" s="238">
        <f t="shared" si="157"/>
        <v>0</v>
      </c>
      <c r="AD96" s="238">
        <f t="shared" si="157"/>
        <v>0</v>
      </c>
      <c r="AE96" s="238">
        <f t="shared" si="157"/>
        <v>0</v>
      </c>
      <c r="AF96" s="238">
        <f t="shared" ref="AF96:AQ96" si="158">AF43*$D43</f>
        <v>0</v>
      </c>
      <c r="AG96" s="238">
        <f t="shared" si="158"/>
        <v>0</v>
      </c>
      <c r="AH96" s="238">
        <f t="shared" si="158"/>
        <v>0</v>
      </c>
      <c r="AI96" s="238">
        <f t="shared" si="158"/>
        <v>0</v>
      </c>
      <c r="AJ96" s="238">
        <f t="shared" si="158"/>
        <v>0</v>
      </c>
      <c r="AK96" s="238">
        <f t="shared" si="158"/>
        <v>0</v>
      </c>
      <c r="AL96" s="238">
        <f t="shared" si="158"/>
        <v>0</v>
      </c>
      <c r="AM96" s="238">
        <f t="shared" si="158"/>
        <v>0</v>
      </c>
      <c r="AN96" s="238">
        <f t="shared" si="158"/>
        <v>0</v>
      </c>
      <c r="AO96" s="238">
        <f t="shared" si="158"/>
        <v>0</v>
      </c>
      <c r="AP96" s="238">
        <f t="shared" si="158"/>
        <v>0</v>
      </c>
      <c r="AQ96" s="238">
        <f t="shared" si="158"/>
        <v>0</v>
      </c>
      <c r="AR96" s="238">
        <f t="shared" ref="AR96:BC96" si="159">AR43*$E43</f>
        <v>0</v>
      </c>
      <c r="AS96" s="238">
        <f t="shared" si="159"/>
        <v>0</v>
      </c>
      <c r="AT96" s="238">
        <f t="shared" si="159"/>
        <v>0</v>
      </c>
      <c r="AU96" s="238">
        <f t="shared" si="159"/>
        <v>0</v>
      </c>
      <c r="AV96" s="238">
        <f t="shared" si="159"/>
        <v>0</v>
      </c>
      <c r="AW96" s="238">
        <f t="shared" si="159"/>
        <v>0</v>
      </c>
      <c r="AX96" s="238">
        <f t="shared" si="159"/>
        <v>0</v>
      </c>
      <c r="AY96" s="238">
        <f t="shared" si="159"/>
        <v>0</v>
      </c>
      <c r="AZ96" s="238">
        <f t="shared" si="159"/>
        <v>0</v>
      </c>
      <c r="BA96" s="238">
        <f t="shared" si="159"/>
        <v>0</v>
      </c>
      <c r="BB96" s="238">
        <f t="shared" si="159"/>
        <v>0</v>
      </c>
      <c r="BC96" s="238">
        <f t="shared" si="159"/>
        <v>0</v>
      </c>
      <c r="BD96" s="238">
        <f t="shared" ref="BD96:BO96" si="160">BD43*$F43</f>
        <v>0</v>
      </c>
      <c r="BE96" s="238">
        <f t="shared" si="160"/>
        <v>0</v>
      </c>
      <c r="BF96" s="238">
        <f t="shared" si="160"/>
        <v>0</v>
      </c>
      <c r="BG96" s="238">
        <f t="shared" si="160"/>
        <v>0</v>
      </c>
      <c r="BH96" s="238">
        <f t="shared" si="160"/>
        <v>0</v>
      </c>
      <c r="BI96" s="238">
        <f t="shared" si="160"/>
        <v>0</v>
      </c>
      <c r="BJ96" s="238">
        <f t="shared" si="160"/>
        <v>0</v>
      </c>
      <c r="BK96" s="238">
        <f t="shared" si="160"/>
        <v>0</v>
      </c>
      <c r="BL96" s="238">
        <f t="shared" si="160"/>
        <v>0</v>
      </c>
      <c r="BM96" s="238">
        <f t="shared" si="160"/>
        <v>0</v>
      </c>
      <c r="BN96" s="238">
        <f t="shared" si="160"/>
        <v>0</v>
      </c>
      <c r="BO96" s="238">
        <f t="shared" si="160"/>
        <v>0</v>
      </c>
    </row>
    <row r="97" spans="1:67" ht="12.75" customHeight="1">
      <c r="A97" s="235"/>
      <c r="C97" s="233"/>
      <c r="D97" s="233"/>
      <c r="E97" s="233"/>
      <c r="F97" s="236">
        <f t="shared" si="5"/>
        <v>0</v>
      </c>
      <c r="G97" s="237"/>
      <c r="H97" s="238">
        <f t="shared" ref="H97:S97" si="161">H44*$B44</f>
        <v>0</v>
      </c>
      <c r="I97" s="238">
        <f t="shared" si="161"/>
        <v>0</v>
      </c>
      <c r="J97" s="238">
        <f t="shared" si="161"/>
        <v>0</v>
      </c>
      <c r="K97" s="238">
        <f t="shared" si="161"/>
        <v>0</v>
      </c>
      <c r="L97" s="238">
        <f t="shared" si="161"/>
        <v>0</v>
      </c>
      <c r="M97" s="238">
        <f t="shared" si="161"/>
        <v>0</v>
      </c>
      <c r="N97" s="238">
        <f t="shared" si="161"/>
        <v>0</v>
      </c>
      <c r="O97" s="238">
        <f t="shared" si="161"/>
        <v>0</v>
      </c>
      <c r="P97" s="238">
        <f t="shared" si="161"/>
        <v>0</v>
      </c>
      <c r="Q97" s="238">
        <f t="shared" si="161"/>
        <v>0</v>
      </c>
      <c r="R97" s="238">
        <f t="shared" si="161"/>
        <v>0</v>
      </c>
      <c r="S97" s="238">
        <f t="shared" si="161"/>
        <v>0</v>
      </c>
      <c r="T97" s="238">
        <f t="shared" ref="T97:AE97" si="162">T44*$C44</f>
        <v>0</v>
      </c>
      <c r="U97" s="238">
        <f t="shared" si="162"/>
        <v>0</v>
      </c>
      <c r="V97" s="238">
        <f t="shared" si="162"/>
        <v>0</v>
      </c>
      <c r="W97" s="238">
        <f t="shared" si="162"/>
        <v>0</v>
      </c>
      <c r="X97" s="238">
        <f t="shared" si="162"/>
        <v>0</v>
      </c>
      <c r="Y97" s="238">
        <f t="shared" si="162"/>
        <v>0</v>
      </c>
      <c r="Z97" s="238">
        <f t="shared" si="162"/>
        <v>0</v>
      </c>
      <c r="AA97" s="238">
        <f t="shared" si="162"/>
        <v>0</v>
      </c>
      <c r="AB97" s="238">
        <f t="shared" si="162"/>
        <v>0</v>
      </c>
      <c r="AC97" s="238">
        <f t="shared" si="162"/>
        <v>0</v>
      </c>
      <c r="AD97" s="238">
        <f t="shared" si="162"/>
        <v>0</v>
      </c>
      <c r="AE97" s="238">
        <f t="shared" si="162"/>
        <v>0</v>
      </c>
      <c r="AF97" s="238">
        <f t="shared" ref="AF97:AQ97" si="163">AF44*$D44</f>
        <v>0</v>
      </c>
      <c r="AG97" s="238">
        <f t="shared" si="163"/>
        <v>0</v>
      </c>
      <c r="AH97" s="238">
        <f t="shared" si="163"/>
        <v>0</v>
      </c>
      <c r="AI97" s="238">
        <f t="shared" si="163"/>
        <v>0</v>
      </c>
      <c r="AJ97" s="238">
        <f t="shared" si="163"/>
        <v>0</v>
      </c>
      <c r="AK97" s="238">
        <f t="shared" si="163"/>
        <v>0</v>
      </c>
      <c r="AL97" s="238">
        <f t="shared" si="163"/>
        <v>0</v>
      </c>
      <c r="AM97" s="238">
        <f t="shared" si="163"/>
        <v>0</v>
      </c>
      <c r="AN97" s="238">
        <f t="shared" si="163"/>
        <v>0</v>
      </c>
      <c r="AO97" s="238">
        <f t="shared" si="163"/>
        <v>0</v>
      </c>
      <c r="AP97" s="238">
        <f t="shared" si="163"/>
        <v>0</v>
      </c>
      <c r="AQ97" s="238">
        <f t="shared" si="163"/>
        <v>0</v>
      </c>
      <c r="AR97" s="238">
        <f t="shared" ref="AR97:BC97" si="164">AR44*$E44</f>
        <v>0</v>
      </c>
      <c r="AS97" s="238">
        <f t="shared" si="164"/>
        <v>0</v>
      </c>
      <c r="AT97" s="238">
        <f t="shared" si="164"/>
        <v>0</v>
      </c>
      <c r="AU97" s="238">
        <f t="shared" si="164"/>
        <v>0</v>
      </c>
      <c r="AV97" s="238">
        <f t="shared" si="164"/>
        <v>0</v>
      </c>
      <c r="AW97" s="238">
        <f t="shared" si="164"/>
        <v>0</v>
      </c>
      <c r="AX97" s="238">
        <f t="shared" si="164"/>
        <v>0</v>
      </c>
      <c r="AY97" s="238">
        <f t="shared" si="164"/>
        <v>0</v>
      </c>
      <c r="AZ97" s="238">
        <f t="shared" si="164"/>
        <v>0</v>
      </c>
      <c r="BA97" s="238">
        <f t="shared" si="164"/>
        <v>0</v>
      </c>
      <c r="BB97" s="238">
        <f t="shared" si="164"/>
        <v>0</v>
      </c>
      <c r="BC97" s="238">
        <f t="shared" si="164"/>
        <v>0</v>
      </c>
      <c r="BD97" s="238">
        <f t="shared" ref="BD97:BO97" si="165">BD44*$F44</f>
        <v>0</v>
      </c>
      <c r="BE97" s="238">
        <f t="shared" si="165"/>
        <v>0</v>
      </c>
      <c r="BF97" s="238">
        <f t="shared" si="165"/>
        <v>0</v>
      </c>
      <c r="BG97" s="238">
        <f t="shared" si="165"/>
        <v>0</v>
      </c>
      <c r="BH97" s="238">
        <f t="shared" si="165"/>
        <v>0</v>
      </c>
      <c r="BI97" s="238">
        <f t="shared" si="165"/>
        <v>0</v>
      </c>
      <c r="BJ97" s="238">
        <f t="shared" si="165"/>
        <v>0</v>
      </c>
      <c r="BK97" s="238">
        <f t="shared" si="165"/>
        <v>0</v>
      </c>
      <c r="BL97" s="238">
        <f t="shared" si="165"/>
        <v>0</v>
      </c>
      <c r="BM97" s="238">
        <f t="shared" si="165"/>
        <v>0</v>
      </c>
      <c r="BN97" s="238">
        <f t="shared" si="165"/>
        <v>0</v>
      </c>
      <c r="BO97" s="238">
        <f t="shared" si="165"/>
        <v>0</v>
      </c>
    </row>
    <row r="98" spans="1:67" ht="12.75" customHeight="1">
      <c r="A98" s="235"/>
      <c r="C98" s="233"/>
      <c r="D98" s="233"/>
      <c r="E98" s="233"/>
      <c r="F98" s="236">
        <f t="shared" si="5"/>
        <v>0</v>
      </c>
      <c r="G98" s="237"/>
      <c r="H98" s="238">
        <f t="shared" ref="H98:S98" si="166">H45*$B45</f>
        <v>0</v>
      </c>
      <c r="I98" s="238">
        <f t="shared" si="166"/>
        <v>0</v>
      </c>
      <c r="J98" s="238">
        <f t="shared" si="166"/>
        <v>0</v>
      </c>
      <c r="K98" s="238">
        <f t="shared" si="166"/>
        <v>0</v>
      </c>
      <c r="L98" s="238">
        <f t="shared" si="166"/>
        <v>0</v>
      </c>
      <c r="M98" s="238">
        <f t="shared" si="166"/>
        <v>0</v>
      </c>
      <c r="N98" s="238">
        <f t="shared" si="166"/>
        <v>0</v>
      </c>
      <c r="O98" s="238">
        <f t="shared" si="166"/>
        <v>0</v>
      </c>
      <c r="P98" s="238">
        <f t="shared" si="166"/>
        <v>0</v>
      </c>
      <c r="Q98" s="238">
        <f t="shared" si="166"/>
        <v>0</v>
      </c>
      <c r="R98" s="238">
        <f t="shared" si="166"/>
        <v>0</v>
      </c>
      <c r="S98" s="238">
        <f t="shared" si="166"/>
        <v>0</v>
      </c>
      <c r="T98" s="238">
        <f t="shared" ref="T98:AE98" si="167">T45*$C45</f>
        <v>0</v>
      </c>
      <c r="U98" s="238">
        <f t="shared" si="167"/>
        <v>0</v>
      </c>
      <c r="V98" s="238">
        <f t="shared" si="167"/>
        <v>0</v>
      </c>
      <c r="W98" s="238">
        <f t="shared" si="167"/>
        <v>0</v>
      </c>
      <c r="X98" s="238">
        <f t="shared" si="167"/>
        <v>0</v>
      </c>
      <c r="Y98" s="238">
        <f t="shared" si="167"/>
        <v>0</v>
      </c>
      <c r="Z98" s="238">
        <f t="shared" si="167"/>
        <v>0</v>
      </c>
      <c r="AA98" s="238">
        <f t="shared" si="167"/>
        <v>0</v>
      </c>
      <c r="AB98" s="238">
        <f t="shared" si="167"/>
        <v>0</v>
      </c>
      <c r="AC98" s="238">
        <f t="shared" si="167"/>
        <v>0</v>
      </c>
      <c r="AD98" s="238">
        <f t="shared" si="167"/>
        <v>0</v>
      </c>
      <c r="AE98" s="238">
        <f t="shared" si="167"/>
        <v>0</v>
      </c>
      <c r="AF98" s="238">
        <f t="shared" ref="AF98:AQ98" si="168">AF45*$D45</f>
        <v>0</v>
      </c>
      <c r="AG98" s="238">
        <f t="shared" si="168"/>
        <v>0</v>
      </c>
      <c r="AH98" s="238">
        <f t="shared" si="168"/>
        <v>0</v>
      </c>
      <c r="AI98" s="238">
        <f t="shared" si="168"/>
        <v>0</v>
      </c>
      <c r="AJ98" s="238">
        <f t="shared" si="168"/>
        <v>0</v>
      </c>
      <c r="AK98" s="238">
        <f t="shared" si="168"/>
        <v>0</v>
      </c>
      <c r="AL98" s="238">
        <f t="shared" si="168"/>
        <v>0</v>
      </c>
      <c r="AM98" s="238">
        <f t="shared" si="168"/>
        <v>0</v>
      </c>
      <c r="AN98" s="238">
        <f t="shared" si="168"/>
        <v>0</v>
      </c>
      <c r="AO98" s="238">
        <f t="shared" si="168"/>
        <v>0</v>
      </c>
      <c r="AP98" s="238">
        <f t="shared" si="168"/>
        <v>0</v>
      </c>
      <c r="AQ98" s="238">
        <f t="shared" si="168"/>
        <v>0</v>
      </c>
      <c r="AR98" s="238">
        <f t="shared" ref="AR98:BC98" si="169">AR45*$E45</f>
        <v>0</v>
      </c>
      <c r="AS98" s="238">
        <f t="shared" si="169"/>
        <v>0</v>
      </c>
      <c r="AT98" s="238">
        <f t="shared" si="169"/>
        <v>0</v>
      </c>
      <c r="AU98" s="238">
        <f t="shared" si="169"/>
        <v>0</v>
      </c>
      <c r="AV98" s="238">
        <f t="shared" si="169"/>
        <v>0</v>
      </c>
      <c r="AW98" s="238">
        <f t="shared" si="169"/>
        <v>0</v>
      </c>
      <c r="AX98" s="238">
        <f t="shared" si="169"/>
        <v>0</v>
      </c>
      <c r="AY98" s="238">
        <f t="shared" si="169"/>
        <v>0</v>
      </c>
      <c r="AZ98" s="238">
        <f t="shared" si="169"/>
        <v>0</v>
      </c>
      <c r="BA98" s="238">
        <f t="shared" si="169"/>
        <v>0</v>
      </c>
      <c r="BB98" s="238">
        <f t="shared" si="169"/>
        <v>0</v>
      </c>
      <c r="BC98" s="238">
        <f t="shared" si="169"/>
        <v>0</v>
      </c>
      <c r="BD98" s="238">
        <f t="shared" ref="BD98:BO98" si="170">BD45*$F45</f>
        <v>0</v>
      </c>
      <c r="BE98" s="238">
        <f t="shared" si="170"/>
        <v>0</v>
      </c>
      <c r="BF98" s="238">
        <f t="shared" si="170"/>
        <v>0</v>
      </c>
      <c r="BG98" s="238">
        <f t="shared" si="170"/>
        <v>0</v>
      </c>
      <c r="BH98" s="238">
        <f t="shared" si="170"/>
        <v>0</v>
      </c>
      <c r="BI98" s="238">
        <f t="shared" si="170"/>
        <v>0</v>
      </c>
      <c r="BJ98" s="238">
        <f t="shared" si="170"/>
        <v>0</v>
      </c>
      <c r="BK98" s="238">
        <f t="shared" si="170"/>
        <v>0</v>
      </c>
      <c r="BL98" s="238">
        <f t="shared" si="170"/>
        <v>0</v>
      </c>
      <c r="BM98" s="238">
        <f t="shared" si="170"/>
        <v>0</v>
      </c>
      <c r="BN98" s="238">
        <f t="shared" si="170"/>
        <v>0</v>
      </c>
      <c r="BO98" s="238">
        <f t="shared" si="170"/>
        <v>0</v>
      </c>
    </row>
    <row r="99" spans="1:67" ht="12.75" customHeight="1">
      <c r="A99" s="235"/>
      <c r="C99" s="233"/>
      <c r="D99" s="233"/>
      <c r="E99" s="233"/>
      <c r="F99" s="236">
        <f t="shared" si="5"/>
        <v>0</v>
      </c>
      <c r="G99" s="237"/>
      <c r="H99" s="238">
        <f t="shared" ref="H99:S99" si="171">H46*$B46</f>
        <v>0</v>
      </c>
      <c r="I99" s="238">
        <f t="shared" si="171"/>
        <v>0</v>
      </c>
      <c r="J99" s="238">
        <f t="shared" si="171"/>
        <v>0</v>
      </c>
      <c r="K99" s="238">
        <f t="shared" si="171"/>
        <v>0</v>
      </c>
      <c r="L99" s="238">
        <f t="shared" si="171"/>
        <v>0</v>
      </c>
      <c r="M99" s="238">
        <f t="shared" si="171"/>
        <v>0</v>
      </c>
      <c r="N99" s="238">
        <f t="shared" si="171"/>
        <v>0</v>
      </c>
      <c r="O99" s="238">
        <f t="shared" si="171"/>
        <v>0</v>
      </c>
      <c r="P99" s="238">
        <f t="shared" si="171"/>
        <v>0</v>
      </c>
      <c r="Q99" s="238">
        <f t="shared" si="171"/>
        <v>0</v>
      </c>
      <c r="R99" s="238">
        <f t="shared" si="171"/>
        <v>0</v>
      </c>
      <c r="S99" s="238">
        <f t="shared" si="171"/>
        <v>0</v>
      </c>
      <c r="T99" s="238">
        <f t="shared" ref="T99:AE99" si="172">T46*$C46</f>
        <v>0</v>
      </c>
      <c r="U99" s="238">
        <f t="shared" si="172"/>
        <v>0</v>
      </c>
      <c r="V99" s="238">
        <f t="shared" si="172"/>
        <v>0</v>
      </c>
      <c r="W99" s="238">
        <f t="shared" si="172"/>
        <v>0</v>
      </c>
      <c r="X99" s="238">
        <f t="shared" si="172"/>
        <v>0</v>
      </c>
      <c r="Y99" s="238">
        <f t="shared" si="172"/>
        <v>0</v>
      </c>
      <c r="Z99" s="238">
        <f t="shared" si="172"/>
        <v>0</v>
      </c>
      <c r="AA99" s="238">
        <f t="shared" si="172"/>
        <v>0</v>
      </c>
      <c r="AB99" s="238">
        <f t="shared" si="172"/>
        <v>0</v>
      </c>
      <c r="AC99" s="238">
        <f t="shared" si="172"/>
        <v>0</v>
      </c>
      <c r="AD99" s="238">
        <f t="shared" si="172"/>
        <v>0</v>
      </c>
      <c r="AE99" s="238">
        <f t="shared" si="172"/>
        <v>0</v>
      </c>
      <c r="AF99" s="238">
        <f t="shared" ref="AF99:AQ99" si="173">AF46*$D46</f>
        <v>0</v>
      </c>
      <c r="AG99" s="238">
        <f t="shared" si="173"/>
        <v>0</v>
      </c>
      <c r="AH99" s="238">
        <f t="shared" si="173"/>
        <v>0</v>
      </c>
      <c r="AI99" s="238">
        <f t="shared" si="173"/>
        <v>0</v>
      </c>
      <c r="AJ99" s="238">
        <f t="shared" si="173"/>
        <v>0</v>
      </c>
      <c r="AK99" s="238">
        <f t="shared" si="173"/>
        <v>0</v>
      </c>
      <c r="AL99" s="238">
        <f t="shared" si="173"/>
        <v>0</v>
      </c>
      <c r="AM99" s="238">
        <f t="shared" si="173"/>
        <v>0</v>
      </c>
      <c r="AN99" s="238">
        <f t="shared" si="173"/>
        <v>0</v>
      </c>
      <c r="AO99" s="238">
        <f t="shared" si="173"/>
        <v>0</v>
      </c>
      <c r="AP99" s="238">
        <f t="shared" si="173"/>
        <v>0</v>
      </c>
      <c r="AQ99" s="238">
        <f t="shared" si="173"/>
        <v>0</v>
      </c>
      <c r="AR99" s="238">
        <f t="shared" ref="AR99:BC99" si="174">AR46*$E46</f>
        <v>0</v>
      </c>
      <c r="AS99" s="238">
        <f t="shared" si="174"/>
        <v>0</v>
      </c>
      <c r="AT99" s="238">
        <f t="shared" si="174"/>
        <v>0</v>
      </c>
      <c r="AU99" s="238">
        <f t="shared" si="174"/>
        <v>0</v>
      </c>
      <c r="AV99" s="238">
        <f t="shared" si="174"/>
        <v>0</v>
      </c>
      <c r="AW99" s="238">
        <f t="shared" si="174"/>
        <v>0</v>
      </c>
      <c r="AX99" s="238">
        <f t="shared" si="174"/>
        <v>0</v>
      </c>
      <c r="AY99" s="238">
        <f t="shared" si="174"/>
        <v>0</v>
      </c>
      <c r="AZ99" s="238">
        <f t="shared" si="174"/>
        <v>0</v>
      </c>
      <c r="BA99" s="238">
        <f t="shared" si="174"/>
        <v>0</v>
      </c>
      <c r="BB99" s="238">
        <f t="shared" si="174"/>
        <v>0</v>
      </c>
      <c r="BC99" s="238">
        <f t="shared" si="174"/>
        <v>0</v>
      </c>
      <c r="BD99" s="238">
        <f t="shared" ref="BD99:BO99" si="175">BD46*$F46</f>
        <v>0</v>
      </c>
      <c r="BE99" s="238">
        <f t="shared" si="175"/>
        <v>0</v>
      </c>
      <c r="BF99" s="238">
        <f t="shared" si="175"/>
        <v>0</v>
      </c>
      <c r="BG99" s="238">
        <f t="shared" si="175"/>
        <v>0</v>
      </c>
      <c r="BH99" s="238">
        <f t="shared" si="175"/>
        <v>0</v>
      </c>
      <c r="BI99" s="238">
        <f t="shared" si="175"/>
        <v>0</v>
      </c>
      <c r="BJ99" s="238">
        <f t="shared" si="175"/>
        <v>0</v>
      </c>
      <c r="BK99" s="238">
        <f t="shared" si="175"/>
        <v>0</v>
      </c>
      <c r="BL99" s="238">
        <f t="shared" si="175"/>
        <v>0</v>
      </c>
      <c r="BM99" s="238">
        <f t="shared" si="175"/>
        <v>0</v>
      </c>
      <c r="BN99" s="238">
        <f t="shared" si="175"/>
        <v>0</v>
      </c>
      <c r="BO99" s="238">
        <f t="shared" si="175"/>
        <v>0</v>
      </c>
    </row>
    <row r="100" spans="1:67" ht="12.75" customHeight="1">
      <c r="A100" s="235"/>
      <c r="C100" s="233"/>
      <c r="D100" s="233"/>
      <c r="E100" s="233"/>
      <c r="F100" s="236">
        <f t="shared" si="5"/>
        <v>0</v>
      </c>
      <c r="G100" s="237"/>
      <c r="H100" s="238">
        <f t="shared" ref="H100:S100" si="176">H47*$B47</f>
        <v>0</v>
      </c>
      <c r="I100" s="238">
        <f t="shared" si="176"/>
        <v>0</v>
      </c>
      <c r="J100" s="238">
        <f t="shared" si="176"/>
        <v>0</v>
      </c>
      <c r="K100" s="238">
        <f t="shared" si="176"/>
        <v>0</v>
      </c>
      <c r="L100" s="238">
        <f t="shared" si="176"/>
        <v>0</v>
      </c>
      <c r="M100" s="238">
        <f t="shared" si="176"/>
        <v>0</v>
      </c>
      <c r="N100" s="238">
        <f t="shared" si="176"/>
        <v>0</v>
      </c>
      <c r="O100" s="238">
        <f t="shared" si="176"/>
        <v>0</v>
      </c>
      <c r="P100" s="238">
        <f t="shared" si="176"/>
        <v>0</v>
      </c>
      <c r="Q100" s="238">
        <f t="shared" si="176"/>
        <v>0</v>
      </c>
      <c r="R100" s="238">
        <f t="shared" si="176"/>
        <v>0</v>
      </c>
      <c r="S100" s="238">
        <f t="shared" si="176"/>
        <v>0</v>
      </c>
      <c r="T100" s="238">
        <f t="shared" ref="T100:AE100" si="177">T47*$C47</f>
        <v>0</v>
      </c>
      <c r="U100" s="238">
        <f t="shared" si="177"/>
        <v>0</v>
      </c>
      <c r="V100" s="238">
        <f t="shared" si="177"/>
        <v>0</v>
      </c>
      <c r="W100" s="238">
        <f t="shared" si="177"/>
        <v>0</v>
      </c>
      <c r="X100" s="238">
        <f t="shared" si="177"/>
        <v>0</v>
      </c>
      <c r="Y100" s="238">
        <f t="shared" si="177"/>
        <v>0</v>
      </c>
      <c r="Z100" s="238">
        <f t="shared" si="177"/>
        <v>0</v>
      </c>
      <c r="AA100" s="238">
        <f t="shared" si="177"/>
        <v>0</v>
      </c>
      <c r="AB100" s="238">
        <f t="shared" si="177"/>
        <v>0</v>
      </c>
      <c r="AC100" s="238">
        <f t="shared" si="177"/>
        <v>0</v>
      </c>
      <c r="AD100" s="238">
        <f t="shared" si="177"/>
        <v>0</v>
      </c>
      <c r="AE100" s="238">
        <f t="shared" si="177"/>
        <v>0</v>
      </c>
      <c r="AF100" s="238">
        <f t="shared" ref="AF100:AQ100" si="178">AF47*$D47</f>
        <v>0</v>
      </c>
      <c r="AG100" s="238">
        <f t="shared" si="178"/>
        <v>0</v>
      </c>
      <c r="AH100" s="238">
        <f t="shared" si="178"/>
        <v>0</v>
      </c>
      <c r="AI100" s="238">
        <f t="shared" si="178"/>
        <v>0</v>
      </c>
      <c r="AJ100" s="238">
        <f t="shared" si="178"/>
        <v>0</v>
      </c>
      <c r="AK100" s="238">
        <f t="shared" si="178"/>
        <v>0</v>
      </c>
      <c r="AL100" s="238">
        <f t="shared" si="178"/>
        <v>0</v>
      </c>
      <c r="AM100" s="238">
        <f t="shared" si="178"/>
        <v>0</v>
      </c>
      <c r="AN100" s="238">
        <f t="shared" si="178"/>
        <v>0</v>
      </c>
      <c r="AO100" s="238">
        <f t="shared" si="178"/>
        <v>0</v>
      </c>
      <c r="AP100" s="238">
        <f t="shared" si="178"/>
        <v>0</v>
      </c>
      <c r="AQ100" s="238">
        <f t="shared" si="178"/>
        <v>0</v>
      </c>
      <c r="AR100" s="238">
        <f t="shared" ref="AR100:BC100" si="179">AR47*$E47</f>
        <v>0</v>
      </c>
      <c r="AS100" s="238">
        <f t="shared" si="179"/>
        <v>0</v>
      </c>
      <c r="AT100" s="238">
        <f t="shared" si="179"/>
        <v>0</v>
      </c>
      <c r="AU100" s="238">
        <f t="shared" si="179"/>
        <v>0</v>
      </c>
      <c r="AV100" s="238">
        <f t="shared" si="179"/>
        <v>0</v>
      </c>
      <c r="AW100" s="238">
        <f t="shared" si="179"/>
        <v>0</v>
      </c>
      <c r="AX100" s="238">
        <f t="shared" si="179"/>
        <v>0</v>
      </c>
      <c r="AY100" s="238">
        <f t="shared" si="179"/>
        <v>0</v>
      </c>
      <c r="AZ100" s="238">
        <f t="shared" si="179"/>
        <v>0</v>
      </c>
      <c r="BA100" s="238">
        <f t="shared" si="179"/>
        <v>0</v>
      </c>
      <c r="BB100" s="238">
        <f t="shared" si="179"/>
        <v>0</v>
      </c>
      <c r="BC100" s="238">
        <f t="shared" si="179"/>
        <v>0</v>
      </c>
      <c r="BD100" s="238">
        <f t="shared" ref="BD100:BO100" si="180">BD47*$F47</f>
        <v>0</v>
      </c>
      <c r="BE100" s="238">
        <f t="shared" si="180"/>
        <v>0</v>
      </c>
      <c r="BF100" s="238">
        <f t="shared" si="180"/>
        <v>0</v>
      </c>
      <c r="BG100" s="238">
        <f t="shared" si="180"/>
        <v>0</v>
      </c>
      <c r="BH100" s="238">
        <f t="shared" si="180"/>
        <v>0</v>
      </c>
      <c r="BI100" s="238">
        <f t="shared" si="180"/>
        <v>0</v>
      </c>
      <c r="BJ100" s="238">
        <f t="shared" si="180"/>
        <v>0</v>
      </c>
      <c r="BK100" s="238">
        <f t="shared" si="180"/>
        <v>0</v>
      </c>
      <c r="BL100" s="238">
        <f t="shared" si="180"/>
        <v>0</v>
      </c>
      <c r="BM100" s="238">
        <f t="shared" si="180"/>
        <v>0</v>
      </c>
      <c r="BN100" s="238">
        <f t="shared" si="180"/>
        <v>0</v>
      </c>
      <c r="BO100" s="238">
        <f t="shared" si="180"/>
        <v>0</v>
      </c>
    </row>
    <row r="101" spans="1:67" ht="12.75" customHeight="1">
      <c r="A101" s="235"/>
      <c r="C101" s="233"/>
      <c r="D101" s="233"/>
      <c r="E101" s="233"/>
      <c r="F101" s="236">
        <f t="shared" si="5"/>
        <v>0</v>
      </c>
      <c r="G101" s="237"/>
      <c r="H101" s="238">
        <f t="shared" ref="H101:S101" si="181">H48*$B48</f>
        <v>0</v>
      </c>
      <c r="I101" s="238">
        <f t="shared" si="181"/>
        <v>0</v>
      </c>
      <c r="J101" s="238">
        <f t="shared" si="181"/>
        <v>0</v>
      </c>
      <c r="K101" s="238">
        <f t="shared" si="181"/>
        <v>0</v>
      </c>
      <c r="L101" s="238">
        <f t="shared" si="181"/>
        <v>0</v>
      </c>
      <c r="M101" s="238">
        <f t="shared" si="181"/>
        <v>0</v>
      </c>
      <c r="N101" s="238">
        <f t="shared" si="181"/>
        <v>0</v>
      </c>
      <c r="O101" s="238">
        <f t="shared" si="181"/>
        <v>0</v>
      </c>
      <c r="P101" s="238">
        <f t="shared" si="181"/>
        <v>0</v>
      </c>
      <c r="Q101" s="238">
        <f t="shared" si="181"/>
        <v>0</v>
      </c>
      <c r="R101" s="238">
        <f t="shared" si="181"/>
        <v>0</v>
      </c>
      <c r="S101" s="238">
        <f t="shared" si="181"/>
        <v>0</v>
      </c>
      <c r="T101" s="238">
        <f t="shared" ref="T101:AE101" si="182">T48*$C48</f>
        <v>0</v>
      </c>
      <c r="U101" s="238">
        <f t="shared" si="182"/>
        <v>0</v>
      </c>
      <c r="V101" s="238">
        <f t="shared" si="182"/>
        <v>0</v>
      </c>
      <c r="W101" s="238">
        <f t="shared" si="182"/>
        <v>0</v>
      </c>
      <c r="X101" s="238">
        <f t="shared" si="182"/>
        <v>0</v>
      </c>
      <c r="Y101" s="238">
        <f t="shared" si="182"/>
        <v>0</v>
      </c>
      <c r="Z101" s="238">
        <f t="shared" si="182"/>
        <v>0</v>
      </c>
      <c r="AA101" s="238">
        <f t="shared" si="182"/>
        <v>0</v>
      </c>
      <c r="AB101" s="238">
        <f t="shared" si="182"/>
        <v>0</v>
      </c>
      <c r="AC101" s="238">
        <f t="shared" si="182"/>
        <v>0</v>
      </c>
      <c r="AD101" s="238">
        <f t="shared" si="182"/>
        <v>0</v>
      </c>
      <c r="AE101" s="238">
        <f t="shared" si="182"/>
        <v>0</v>
      </c>
      <c r="AF101" s="238">
        <f t="shared" ref="AF101:AQ101" si="183">AF48*$D48</f>
        <v>0</v>
      </c>
      <c r="AG101" s="238">
        <f t="shared" si="183"/>
        <v>0</v>
      </c>
      <c r="AH101" s="238">
        <f t="shared" si="183"/>
        <v>0</v>
      </c>
      <c r="AI101" s="238">
        <f t="shared" si="183"/>
        <v>0</v>
      </c>
      <c r="AJ101" s="238">
        <f t="shared" si="183"/>
        <v>0</v>
      </c>
      <c r="AK101" s="238">
        <f t="shared" si="183"/>
        <v>0</v>
      </c>
      <c r="AL101" s="238">
        <f t="shared" si="183"/>
        <v>0</v>
      </c>
      <c r="AM101" s="238">
        <f t="shared" si="183"/>
        <v>0</v>
      </c>
      <c r="AN101" s="238">
        <f t="shared" si="183"/>
        <v>0</v>
      </c>
      <c r="AO101" s="238">
        <f t="shared" si="183"/>
        <v>0</v>
      </c>
      <c r="AP101" s="238">
        <f t="shared" si="183"/>
        <v>0</v>
      </c>
      <c r="AQ101" s="238">
        <f t="shared" si="183"/>
        <v>0</v>
      </c>
      <c r="AR101" s="238">
        <f t="shared" ref="AR101:BC101" si="184">AR48*$E48</f>
        <v>0</v>
      </c>
      <c r="AS101" s="238">
        <f t="shared" si="184"/>
        <v>0</v>
      </c>
      <c r="AT101" s="238">
        <f t="shared" si="184"/>
        <v>0</v>
      </c>
      <c r="AU101" s="238">
        <f t="shared" si="184"/>
        <v>0</v>
      </c>
      <c r="AV101" s="238">
        <f t="shared" si="184"/>
        <v>0</v>
      </c>
      <c r="AW101" s="238">
        <f t="shared" si="184"/>
        <v>0</v>
      </c>
      <c r="AX101" s="238">
        <f t="shared" si="184"/>
        <v>0</v>
      </c>
      <c r="AY101" s="238">
        <f t="shared" si="184"/>
        <v>0</v>
      </c>
      <c r="AZ101" s="238">
        <f t="shared" si="184"/>
        <v>0</v>
      </c>
      <c r="BA101" s="238">
        <f t="shared" si="184"/>
        <v>0</v>
      </c>
      <c r="BB101" s="238">
        <f t="shared" si="184"/>
        <v>0</v>
      </c>
      <c r="BC101" s="238">
        <f t="shared" si="184"/>
        <v>0</v>
      </c>
      <c r="BD101" s="238">
        <f t="shared" ref="BD101:BO101" si="185">BD48*$F48</f>
        <v>0</v>
      </c>
      <c r="BE101" s="238">
        <f t="shared" si="185"/>
        <v>0</v>
      </c>
      <c r="BF101" s="238">
        <f t="shared" si="185"/>
        <v>0</v>
      </c>
      <c r="BG101" s="238">
        <f t="shared" si="185"/>
        <v>0</v>
      </c>
      <c r="BH101" s="238">
        <f t="shared" si="185"/>
        <v>0</v>
      </c>
      <c r="BI101" s="238">
        <f t="shared" si="185"/>
        <v>0</v>
      </c>
      <c r="BJ101" s="238">
        <f t="shared" si="185"/>
        <v>0</v>
      </c>
      <c r="BK101" s="238">
        <f t="shared" si="185"/>
        <v>0</v>
      </c>
      <c r="BL101" s="238">
        <f t="shared" si="185"/>
        <v>0</v>
      </c>
      <c r="BM101" s="238">
        <f t="shared" si="185"/>
        <v>0</v>
      </c>
      <c r="BN101" s="238">
        <f t="shared" si="185"/>
        <v>0</v>
      </c>
      <c r="BO101" s="238">
        <f t="shared" si="185"/>
        <v>0</v>
      </c>
    </row>
    <row r="102" spans="1:67" ht="12.75" customHeight="1">
      <c r="A102" s="235"/>
      <c r="C102" s="233"/>
      <c r="D102" s="233"/>
      <c r="E102" s="233"/>
      <c r="F102" s="236">
        <f t="shared" si="5"/>
        <v>0</v>
      </c>
      <c r="G102" s="237"/>
      <c r="H102" s="238">
        <f t="shared" ref="H102:S102" si="186">H49*$B49</f>
        <v>0</v>
      </c>
      <c r="I102" s="238">
        <f t="shared" si="186"/>
        <v>0</v>
      </c>
      <c r="J102" s="238">
        <f t="shared" si="186"/>
        <v>0</v>
      </c>
      <c r="K102" s="238">
        <f t="shared" si="186"/>
        <v>0</v>
      </c>
      <c r="L102" s="238">
        <f t="shared" si="186"/>
        <v>0</v>
      </c>
      <c r="M102" s="238">
        <f t="shared" si="186"/>
        <v>0</v>
      </c>
      <c r="N102" s="238">
        <f t="shared" si="186"/>
        <v>0</v>
      </c>
      <c r="O102" s="238">
        <f t="shared" si="186"/>
        <v>0</v>
      </c>
      <c r="P102" s="238">
        <f t="shared" si="186"/>
        <v>0</v>
      </c>
      <c r="Q102" s="238">
        <f t="shared" si="186"/>
        <v>0</v>
      </c>
      <c r="R102" s="238">
        <f t="shared" si="186"/>
        <v>0</v>
      </c>
      <c r="S102" s="238">
        <f t="shared" si="186"/>
        <v>0</v>
      </c>
      <c r="T102" s="238">
        <f t="shared" ref="T102:AE102" si="187">T49*$C49</f>
        <v>0</v>
      </c>
      <c r="U102" s="238">
        <f t="shared" si="187"/>
        <v>0</v>
      </c>
      <c r="V102" s="238">
        <f t="shared" si="187"/>
        <v>0</v>
      </c>
      <c r="W102" s="238">
        <f t="shared" si="187"/>
        <v>0</v>
      </c>
      <c r="X102" s="238">
        <f t="shared" si="187"/>
        <v>0</v>
      </c>
      <c r="Y102" s="238">
        <f t="shared" si="187"/>
        <v>0</v>
      </c>
      <c r="Z102" s="238">
        <f t="shared" si="187"/>
        <v>0</v>
      </c>
      <c r="AA102" s="238">
        <f t="shared" si="187"/>
        <v>0</v>
      </c>
      <c r="AB102" s="238">
        <f t="shared" si="187"/>
        <v>0</v>
      </c>
      <c r="AC102" s="238">
        <f t="shared" si="187"/>
        <v>0</v>
      </c>
      <c r="AD102" s="238">
        <f t="shared" si="187"/>
        <v>0</v>
      </c>
      <c r="AE102" s="238">
        <f t="shared" si="187"/>
        <v>0</v>
      </c>
      <c r="AF102" s="238">
        <f t="shared" ref="AF102:AQ102" si="188">AF49*$D49</f>
        <v>0</v>
      </c>
      <c r="AG102" s="238">
        <f t="shared" si="188"/>
        <v>0</v>
      </c>
      <c r="AH102" s="238">
        <f t="shared" si="188"/>
        <v>0</v>
      </c>
      <c r="AI102" s="238">
        <f t="shared" si="188"/>
        <v>0</v>
      </c>
      <c r="AJ102" s="238">
        <f t="shared" si="188"/>
        <v>0</v>
      </c>
      <c r="AK102" s="238">
        <f t="shared" si="188"/>
        <v>0</v>
      </c>
      <c r="AL102" s="238">
        <f t="shared" si="188"/>
        <v>0</v>
      </c>
      <c r="AM102" s="238">
        <f t="shared" si="188"/>
        <v>0</v>
      </c>
      <c r="AN102" s="238">
        <f t="shared" si="188"/>
        <v>0</v>
      </c>
      <c r="AO102" s="238">
        <f t="shared" si="188"/>
        <v>0</v>
      </c>
      <c r="AP102" s="238">
        <f t="shared" si="188"/>
        <v>0</v>
      </c>
      <c r="AQ102" s="238">
        <f t="shared" si="188"/>
        <v>0</v>
      </c>
      <c r="AR102" s="238">
        <f t="shared" ref="AR102:BC102" si="189">AR49*$E49</f>
        <v>0</v>
      </c>
      <c r="AS102" s="238">
        <f t="shared" si="189"/>
        <v>0</v>
      </c>
      <c r="AT102" s="238">
        <f t="shared" si="189"/>
        <v>0</v>
      </c>
      <c r="AU102" s="238">
        <f t="shared" si="189"/>
        <v>0</v>
      </c>
      <c r="AV102" s="238">
        <f t="shared" si="189"/>
        <v>0</v>
      </c>
      <c r="AW102" s="238">
        <f t="shared" si="189"/>
        <v>0</v>
      </c>
      <c r="AX102" s="238">
        <f t="shared" si="189"/>
        <v>0</v>
      </c>
      <c r="AY102" s="238">
        <f t="shared" si="189"/>
        <v>0</v>
      </c>
      <c r="AZ102" s="238">
        <f t="shared" si="189"/>
        <v>0</v>
      </c>
      <c r="BA102" s="238">
        <f t="shared" si="189"/>
        <v>0</v>
      </c>
      <c r="BB102" s="238">
        <f t="shared" si="189"/>
        <v>0</v>
      </c>
      <c r="BC102" s="238">
        <f t="shared" si="189"/>
        <v>0</v>
      </c>
      <c r="BD102" s="238">
        <f t="shared" ref="BD102:BO102" si="190">BD49*$F49</f>
        <v>0</v>
      </c>
      <c r="BE102" s="238">
        <f t="shared" si="190"/>
        <v>0</v>
      </c>
      <c r="BF102" s="238">
        <f t="shared" si="190"/>
        <v>0</v>
      </c>
      <c r="BG102" s="238">
        <f t="shared" si="190"/>
        <v>0</v>
      </c>
      <c r="BH102" s="238">
        <f t="shared" si="190"/>
        <v>0</v>
      </c>
      <c r="BI102" s="238">
        <f t="shared" si="190"/>
        <v>0</v>
      </c>
      <c r="BJ102" s="238">
        <f t="shared" si="190"/>
        <v>0</v>
      </c>
      <c r="BK102" s="238">
        <f t="shared" si="190"/>
        <v>0</v>
      </c>
      <c r="BL102" s="238">
        <f t="shared" si="190"/>
        <v>0</v>
      </c>
      <c r="BM102" s="238">
        <f t="shared" si="190"/>
        <v>0</v>
      </c>
      <c r="BN102" s="238">
        <f t="shared" si="190"/>
        <v>0</v>
      </c>
      <c r="BO102" s="238">
        <f t="shared" si="190"/>
        <v>0</v>
      </c>
    </row>
    <row r="103" spans="1:67" ht="12.75" customHeight="1">
      <c r="A103" s="235"/>
      <c r="C103" s="233"/>
      <c r="D103" s="233"/>
      <c r="E103" s="233"/>
      <c r="F103" s="236">
        <f t="shared" si="5"/>
        <v>0</v>
      </c>
      <c r="G103" s="237"/>
      <c r="H103" s="238">
        <f t="shared" ref="H103:S103" si="191">H50*$B50</f>
        <v>0</v>
      </c>
      <c r="I103" s="238">
        <f t="shared" si="191"/>
        <v>0</v>
      </c>
      <c r="J103" s="238">
        <f t="shared" si="191"/>
        <v>0</v>
      </c>
      <c r="K103" s="238">
        <f t="shared" si="191"/>
        <v>0</v>
      </c>
      <c r="L103" s="238">
        <f t="shared" si="191"/>
        <v>0</v>
      </c>
      <c r="M103" s="238">
        <f t="shared" si="191"/>
        <v>0</v>
      </c>
      <c r="N103" s="238">
        <f t="shared" si="191"/>
        <v>0</v>
      </c>
      <c r="O103" s="238">
        <f t="shared" si="191"/>
        <v>0</v>
      </c>
      <c r="P103" s="238">
        <f t="shared" si="191"/>
        <v>0</v>
      </c>
      <c r="Q103" s="238">
        <f t="shared" si="191"/>
        <v>0</v>
      </c>
      <c r="R103" s="238">
        <f t="shared" si="191"/>
        <v>0</v>
      </c>
      <c r="S103" s="238">
        <f t="shared" si="191"/>
        <v>0</v>
      </c>
      <c r="T103" s="238">
        <f t="shared" ref="T103:AE103" si="192">T50*$C50</f>
        <v>0</v>
      </c>
      <c r="U103" s="238">
        <f t="shared" si="192"/>
        <v>0</v>
      </c>
      <c r="V103" s="238">
        <f t="shared" si="192"/>
        <v>0</v>
      </c>
      <c r="W103" s="238">
        <f t="shared" si="192"/>
        <v>0</v>
      </c>
      <c r="X103" s="238">
        <f t="shared" si="192"/>
        <v>0</v>
      </c>
      <c r="Y103" s="238">
        <f t="shared" si="192"/>
        <v>0</v>
      </c>
      <c r="Z103" s="238">
        <f t="shared" si="192"/>
        <v>0</v>
      </c>
      <c r="AA103" s="238">
        <f t="shared" si="192"/>
        <v>0</v>
      </c>
      <c r="AB103" s="238">
        <f t="shared" si="192"/>
        <v>0</v>
      </c>
      <c r="AC103" s="238">
        <f t="shared" si="192"/>
        <v>0</v>
      </c>
      <c r="AD103" s="238">
        <f t="shared" si="192"/>
        <v>0</v>
      </c>
      <c r="AE103" s="238">
        <f t="shared" si="192"/>
        <v>0</v>
      </c>
      <c r="AF103" s="238">
        <f t="shared" ref="AF103:AQ103" si="193">AF50*$D50</f>
        <v>0</v>
      </c>
      <c r="AG103" s="238">
        <f t="shared" si="193"/>
        <v>0</v>
      </c>
      <c r="AH103" s="238">
        <f t="shared" si="193"/>
        <v>0</v>
      </c>
      <c r="AI103" s="238">
        <f t="shared" si="193"/>
        <v>0</v>
      </c>
      <c r="AJ103" s="238">
        <f t="shared" si="193"/>
        <v>0</v>
      </c>
      <c r="AK103" s="238">
        <f t="shared" si="193"/>
        <v>0</v>
      </c>
      <c r="AL103" s="238">
        <f t="shared" si="193"/>
        <v>0</v>
      </c>
      <c r="AM103" s="238">
        <f t="shared" si="193"/>
        <v>0</v>
      </c>
      <c r="AN103" s="238">
        <f t="shared" si="193"/>
        <v>0</v>
      </c>
      <c r="AO103" s="238">
        <f t="shared" si="193"/>
        <v>0</v>
      </c>
      <c r="AP103" s="238">
        <f t="shared" si="193"/>
        <v>0</v>
      </c>
      <c r="AQ103" s="238">
        <f t="shared" si="193"/>
        <v>0</v>
      </c>
      <c r="AR103" s="238">
        <f t="shared" ref="AR103:BC103" si="194">AR50*$E50</f>
        <v>0</v>
      </c>
      <c r="AS103" s="238">
        <f t="shared" si="194"/>
        <v>0</v>
      </c>
      <c r="AT103" s="238">
        <f t="shared" si="194"/>
        <v>0</v>
      </c>
      <c r="AU103" s="238">
        <f t="shared" si="194"/>
        <v>0</v>
      </c>
      <c r="AV103" s="238">
        <f t="shared" si="194"/>
        <v>0</v>
      </c>
      <c r="AW103" s="238">
        <f t="shared" si="194"/>
        <v>0</v>
      </c>
      <c r="AX103" s="238">
        <f t="shared" si="194"/>
        <v>0</v>
      </c>
      <c r="AY103" s="238">
        <f t="shared" si="194"/>
        <v>0</v>
      </c>
      <c r="AZ103" s="238">
        <f t="shared" si="194"/>
        <v>0</v>
      </c>
      <c r="BA103" s="238">
        <f t="shared" si="194"/>
        <v>0</v>
      </c>
      <c r="BB103" s="238">
        <f t="shared" si="194"/>
        <v>0</v>
      </c>
      <c r="BC103" s="238">
        <f t="shared" si="194"/>
        <v>0</v>
      </c>
      <c r="BD103" s="238">
        <f t="shared" ref="BD103:BO103" si="195">BD50*$F50</f>
        <v>0</v>
      </c>
      <c r="BE103" s="238">
        <f t="shared" si="195"/>
        <v>0</v>
      </c>
      <c r="BF103" s="238">
        <f t="shared" si="195"/>
        <v>0</v>
      </c>
      <c r="BG103" s="238">
        <f t="shared" si="195"/>
        <v>0</v>
      </c>
      <c r="BH103" s="238">
        <f t="shared" si="195"/>
        <v>0</v>
      </c>
      <c r="BI103" s="238">
        <f t="shared" si="195"/>
        <v>0</v>
      </c>
      <c r="BJ103" s="238">
        <f t="shared" si="195"/>
        <v>0</v>
      </c>
      <c r="BK103" s="238">
        <f t="shared" si="195"/>
        <v>0</v>
      </c>
      <c r="BL103" s="238">
        <f t="shared" si="195"/>
        <v>0</v>
      </c>
      <c r="BM103" s="238">
        <f t="shared" si="195"/>
        <v>0</v>
      </c>
      <c r="BN103" s="238">
        <f t="shared" si="195"/>
        <v>0</v>
      </c>
      <c r="BO103" s="238">
        <f t="shared" si="195"/>
        <v>0</v>
      </c>
    </row>
    <row r="104" spans="1:67" ht="12.75" customHeight="1">
      <c r="A104" s="235"/>
      <c r="C104" s="233"/>
      <c r="D104" s="233"/>
      <c r="E104" s="233"/>
      <c r="F104" s="236">
        <f t="shared" si="5"/>
        <v>0</v>
      </c>
      <c r="G104" s="237"/>
      <c r="H104" s="238">
        <f t="shared" ref="H104:S104" si="196">H51*$B51</f>
        <v>0</v>
      </c>
      <c r="I104" s="238">
        <f t="shared" si="196"/>
        <v>0</v>
      </c>
      <c r="J104" s="238">
        <f t="shared" si="196"/>
        <v>0</v>
      </c>
      <c r="K104" s="238">
        <f t="shared" si="196"/>
        <v>0</v>
      </c>
      <c r="L104" s="238">
        <f t="shared" si="196"/>
        <v>0</v>
      </c>
      <c r="M104" s="238">
        <f t="shared" si="196"/>
        <v>0</v>
      </c>
      <c r="N104" s="238">
        <f t="shared" si="196"/>
        <v>0</v>
      </c>
      <c r="O104" s="238">
        <f t="shared" si="196"/>
        <v>0</v>
      </c>
      <c r="P104" s="238">
        <f t="shared" si="196"/>
        <v>0</v>
      </c>
      <c r="Q104" s="238">
        <f t="shared" si="196"/>
        <v>0</v>
      </c>
      <c r="R104" s="238">
        <f t="shared" si="196"/>
        <v>0</v>
      </c>
      <c r="S104" s="238">
        <f t="shared" si="196"/>
        <v>0</v>
      </c>
      <c r="T104" s="238">
        <f t="shared" ref="T104:AE104" si="197">T51*$C51</f>
        <v>0</v>
      </c>
      <c r="U104" s="238">
        <f t="shared" si="197"/>
        <v>0</v>
      </c>
      <c r="V104" s="238">
        <f t="shared" si="197"/>
        <v>0</v>
      </c>
      <c r="W104" s="238">
        <f t="shared" si="197"/>
        <v>0</v>
      </c>
      <c r="X104" s="238">
        <f t="shared" si="197"/>
        <v>0</v>
      </c>
      <c r="Y104" s="238">
        <f t="shared" si="197"/>
        <v>0</v>
      </c>
      <c r="Z104" s="238">
        <f t="shared" si="197"/>
        <v>0</v>
      </c>
      <c r="AA104" s="238">
        <f t="shared" si="197"/>
        <v>0</v>
      </c>
      <c r="AB104" s="238">
        <f t="shared" si="197"/>
        <v>0</v>
      </c>
      <c r="AC104" s="238">
        <f t="shared" si="197"/>
        <v>0</v>
      </c>
      <c r="AD104" s="238">
        <f t="shared" si="197"/>
        <v>0</v>
      </c>
      <c r="AE104" s="238">
        <f t="shared" si="197"/>
        <v>0</v>
      </c>
      <c r="AF104" s="238">
        <f t="shared" ref="AF104:AQ104" si="198">AF51*$D51</f>
        <v>0</v>
      </c>
      <c r="AG104" s="238">
        <f t="shared" si="198"/>
        <v>0</v>
      </c>
      <c r="AH104" s="238">
        <f t="shared" si="198"/>
        <v>0</v>
      </c>
      <c r="AI104" s="238">
        <f t="shared" si="198"/>
        <v>0</v>
      </c>
      <c r="AJ104" s="238">
        <f t="shared" si="198"/>
        <v>0</v>
      </c>
      <c r="AK104" s="238">
        <f t="shared" si="198"/>
        <v>0</v>
      </c>
      <c r="AL104" s="238">
        <f t="shared" si="198"/>
        <v>0</v>
      </c>
      <c r="AM104" s="238">
        <f t="shared" si="198"/>
        <v>0</v>
      </c>
      <c r="AN104" s="238">
        <f t="shared" si="198"/>
        <v>0</v>
      </c>
      <c r="AO104" s="238">
        <f t="shared" si="198"/>
        <v>0</v>
      </c>
      <c r="AP104" s="238">
        <f t="shared" si="198"/>
        <v>0</v>
      </c>
      <c r="AQ104" s="238">
        <f t="shared" si="198"/>
        <v>0</v>
      </c>
      <c r="AR104" s="238">
        <f t="shared" ref="AR104:BC104" si="199">AR51*$E51</f>
        <v>0</v>
      </c>
      <c r="AS104" s="238">
        <f t="shared" si="199"/>
        <v>0</v>
      </c>
      <c r="AT104" s="238">
        <f t="shared" si="199"/>
        <v>0</v>
      </c>
      <c r="AU104" s="238">
        <f t="shared" si="199"/>
        <v>0</v>
      </c>
      <c r="AV104" s="238">
        <f t="shared" si="199"/>
        <v>0</v>
      </c>
      <c r="AW104" s="238">
        <f t="shared" si="199"/>
        <v>0</v>
      </c>
      <c r="AX104" s="238">
        <f t="shared" si="199"/>
        <v>0</v>
      </c>
      <c r="AY104" s="238">
        <f t="shared" si="199"/>
        <v>0</v>
      </c>
      <c r="AZ104" s="238">
        <f t="shared" si="199"/>
        <v>0</v>
      </c>
      <c r="BA104" s="238">
        <f t="shared" si="199"/>
        <v>0</v>
      </c>
      <c r="BB104" s="238">
        <f t="shared" si="199"/>
        <v>0</v>
      </c>
      <c r="BC104" s="238">
        <f t="shared" si="199"/>
        <v>0</v>
      </c>
      <c r="BD104" s="238">
        <f t="shared" ref="BD104:BO104" si="200">BD51*$F51</f>
        <v>0</v>
      </c>
      <c r="BE104" s="238">
        <f t="shared" si="200"/>
        <v>0</v>
      </c>
      <c r="BF104" s="238">
        <f t="shared" si="200"/>
        <v>0</v>
      </c>
      <c r="BG104" s="238">
        <f t="shared" si="200"/>
        <v>0</v>
      </c>
      <c r="BH104" s="238">
        <f t="shared" si="200"/>
        <v>0</v>
      </c>
      <c r="BI104" s="238">
        <f t="shared" si="200"/>
        <v>0</v>
      </c>
      <c r="BJ104" s="238">
        <f t="shared" si="200"/>
        <v>0</v>
      </c>
      <c r="BK104" s="238">
        <f t="shared" si="200"/>
        <v>0</v>
      </c>
      <c r="BL104" s="238">
        <f t="shared" si="200"/>
        <v>0</v>
      </c>
      <c r="BM104" s="238">
        <f t="shared" si="200"/>
        <v>0</v>
      </c>
      <c r="BN104" s="238">
        <f t="shared" si="200"/>
        <v>0</v>
      </c>
      <c r="BO104" s="238">
        <f t="shared" si="200"/>
        <v>0</v>
      </c>
    </row>
    <row r="105" spans="1:67" ht="12.75" customHeight="1">
      <c r="A105" s="235"/>
      <c r="C105" s="233"/>
      <c r="D105" s="233"/>
      <c r="E105" s="233"/>
      <c r="F105" s="236">
        <f t="shared" si="5"/>
        <v>0</v>
      </c>
      <c r="G105" s="237"/>
      <c r="H105" s="238">
        <f t="shared" ref="H105:S105" si="201">H52*$B52</f>
        <v>0</v>
      </c>
      <c r="I105" s="238">
        <f t="shared" si="201"/>
        <v>0</v>
      </c>
      <c r="J105" s="238">
        <f t="shared" si="201"/>
        <v>0</v>
      </c>
      <c r="K105" s="238">
        <f t="shared" si="201"/>
        <v>0</v>
      </c>
      <c r="L105" s="238">
        <f t="shared" si="201"/>
        <v>0</v>
      </c>
      <c r="M105" s="238">
        <f t="shared" si="201"/>
        <v>0</v>
      </c>
      <c r="N105" s="238">
        <f t="shared" si="201"/>
        <v>0</v>
      </c>
      <c r="O105" s="238">
        <f t="shared" si="201"/>
        <v>0</v>
      </c>
      <c r="P105" s="238">
        <f t="shared" si="201"/>
        <v>0</v>
      </c>
      <c r="Q105" s="238">
        <f t="shared" si="201"/>
        <v>0</v>
      </c>
      <c r="R105" s="238">
        <f t="shared" si="201"/>
        <v>0</v>
      </c>
      <c r="S105" s="238">
        <f t="shared" si="201"/>
        <v>0</v>
      </c>
      <c r="T105" s="238">
        <f t="shared" ref="T105:AE105" si="202">T52*$C52</f>
        <v>0</v>
      </c>
      <c r="U105" s="238">
        <f t="shared" si="202"/>
        <v>0</v>
      </c>
      <c r="V105" s="238">
        <f t="shared" si="202"/>
        <v>0</v>
      </c>
      <c r="W105" s="238">
        <f t="shared" si="202"/>
        <v>0</v>
      </c>
      <c r="X105" s="238">
        <f t="shared" si="202"/>
        <v>0</v>
      </c>
      <c r="Y105" s="238">
        <f t="shared" si="202"/>
        <v>0</v>
      </c>
      <c r="Z105" s="238">
        <f t="shared" si="202"/>
        <v>0</v>
      </c>
      <c r="AA105" s="238">
        <f t="shared" si="202"/>
        <v>0</v>
      </c>
      <c r="AB105" s="238">
        <f t="shared" si="202"/>
        <v>0</v>
      </c>
      <c r="AC105" s="238">
        <f t="shared" si="202"/>
        <v>0</v>
      </c>
      <c r="AD105" s="238">
        <f t="shared" si="202"/>
        <v>0</v>
      </c>
      <c r="AE105" s="238">
        <f t="shared" si="202"/>
        <v>0</v>
      </c>
      <c r="AF105" s="238">
        <f t="shared" ref="AF105:AQ105" si="203">AF52*$D52</f>
        <v>0</v>
      </c>
      <c r="AG105" s="238">
        <f t="shared" si="203"/>
        <v>0</v>
      </c>
      <c r="AH105" s="238">
        <f t="shared" si="203"/>
        <v>0</v>
      </c>
      <c r="AI105" s="238">
        <f t="shared" si="203"/>
        <v>0</v>
      </c>
      <c r="AJ105" s="238">
        <f t="shared" si="203"/>
        <v>0</v>
      </c>
      <c r="AK105" s="238">
        <f t="shared" si="203"/>
        <v>0</v>
      </c>
      <c r="AL105" s="238">
        <f t="shared" si="203"/>
        <v>0</v>
      </c>
      <c r="AM105" s="238">
        <f t="shared" si="203"/>
        <v>0</v>
      </c>
      <c r="AN105" s="238">
        <f t="shared" si="203"/>
        <v>0</v>
      </c>
      <c r="AO105" s="238">
        <f t="shared" si="203"/>
        <v>0</v>
      </c>
      <c r="AP105" s="238">
        <f t="shared" si="203"/>
        <v>0</v>
      </c>
      <c r="AQ105" s="238">
        <f t="shared" si="203"/>
        <v>0</v>
      </c>
      <c r="AR105" s="238">
        <f t="shared" ref="AR105:BC105" si="204">AR52*$E52</f>
        <v>0</v>
      </c>
      <c r="AS105" s="238">
        <f t="shared" si="204"/>
        <v>0</v>
      </c>
      <c r="AT105" s="238">
        <f t="shared" si="204"/>
        <v>0</v>
      </c>
      <c r="AU105" s="238">
        <f t="shared" si="204"/>
        <v>0</v>
      </c>
      <c r="AV105" s="238">
        <f t="shared" si="204"/>
        <v>0</v>
      </c>
      <c r="AW105" s="238">
        <f t="shared" si="204"/>
        <v>0</v>
      </c>
      <c r="AX105" s="238">
        <f t="shared" si="204"/>
        <v>0</v>
      </c>
      <c r="AY105" s="238">
        <f t="shared" si="204"/>
        <v>0</v>
      </c>
      <c r="AZ105" s="238">
        <f t="shared" si="204"/>
        <v>0</v>
      </c>
      <c r="BA105" s="238">
        <f t="shared" si="204"/>
        <v>0</v>
      </c>
      <c r="BB105" s="238">
        <f t="shared" si="204"/>
        <v>0</v>
      </c>
      <c r="BC105" s="238">
        <f t="shared" si="204"/>
        <v>0</v>
      </c>
      <c r="BD105" s="238">
        <f t="shared" ref="BD105:BO105" si="205">BD52*$F52</f>
        <v>0</v>
      </c>
      <c r="BE105" s="238">
        <f t="shared" si="205"/>
        <v>0</v>
      </c>
      <c r="BF105" s="238">
        <f t="shared" si="205"/>
        <v>0</v>
      </c>
      <c r="BG105" s="238">
        <f t="shared" si="205"/>
        <v>0</v>
      </c>
      <c r="BH105" s="238">
        <f t="shared" si="205"/>
        <v>0</v>
      </c>
      <c r="BI105" s="238">
        <f t="shared" si="205"/>
        <v>0</v>
      </c>
      <c r="BJ105" s="238">
        <f t="shared" si="205"/>
        <v>0</v>
      </c>
      <c r="BK105" s="238">
        <f t="shared" si="205"/>
        <v>0</v>
      </c>
      <c r="BL105" s="238">
        <f t="shared" si="205"/>
        <v>0</v>
      </c>
      <c r="BM105" s="238">
        <f t="shared" si="205"/>
        <v>0</v>
      </c>
      <c r="BN105" s="238">
        <f t="shared" si="205"/>
        <v>0</v>
      </c>
      <c r="BO105" s="238">
        <f t="shared" si="205"/>
        <v>0</v>
      </c>
    </row>
    <row r="106" spans="1:67" ht="12.75" customHeight="1">
      <c r="A106" s="235"/>
      <c r="C106" s="233"/>
      <c r="D106" s="233"/>
      <c r="E106" s="233"/>
      <c r="F106" s="236">
        <f t="shared" si="5"/>
        <v>0</v>
      </c>
      <c r="G106" s="237"/>
      <c r="H106" s="238">
        <f t="shared" ref="H106:S106" si="206">H53*$B53</f>
        <v>0</v>
      </c>
      <c r="I106" s="238">
        <f t="shared" si="206"/>
        <v>0</v>
      </c>
      <c r="J106" s="238">
        <f t="shared" si="206"/>
        <v>0</v>
      </c>
      <c r="K106" s="238">
        <f t="shared" si="206"/>
        <v>0</v>
      </c>
      <c r="L106" s="238">
        <f t="shared" si="206"/>
        <v>0</v>
      </c>
      <c r="M106" s="238">
        <f t="shared" si="206"/>
        <v>0</v>
      </c>
      <c r="N106" s="238">
        <f t="shared" si="206"/>
        <v>0</v>
      </c>
      <c r="O106" s="238">
        <f t="shared" si="206"/>
        <v>0</v>
      </c>
      <c r="P106" s="238">
        <f t="shared" si="206"/>
        <v>0</v>
      </c>
      <c r="Q106" s="238">
        <f t="shared" si="206"/>
        <v>0</v>
      </c>
      <c r="R106" s="238">
        <f t="shared" si="206"/>
        <v>0</v>
      </c>
      <c r="S106" s="238">
        <f t="shared" si="206"/>
        <v>0</v>
      </c>
      <c r="T106" s="238">
        <f t="shared" ref="T106:AE106" si="207">T53*$C53</f>
        <v>0</v>
      </c>
      <c r="U106" s="238">
        <f t="shared" si="207"/>
        <v>0</v>
      </c>
      <c r="V106" s="238">
        <f t="shared" si="207"/>
        <v>0</v>
      </c>
      <c r="W106" s="238">
        <f t="shared" si="207"/>
        <v>0</v>
      </c>
      <c r="X106" s="238">
        <f t="shared" si="207"/>
        <v>0</v>
      </c>
      <c r="Y106" s="238">
        <f t="shared" si="207"/>
        <v>0</v>
      </c>
      <c r="Z106" s="238">
        <f t="shared" si="207"/>
        <v>0</v>
      </c>
      <c r="AA106" s="238">
        <f t="shared" si="207"/>
        <v>0</v>
      </c>
      <c r="AB106" s="238">
        <f t="shared" si="207"/>
        <v>0</v>
      </c>
      <c r="AC106" s="238">
        <f t="shared" si="207"/>
        <v>0</v>
      </c>
      <c r="AD106" s="238">
        <f t="shared" si="207"/>
        <v>0</v>
      </c>
      <c r="AE106" s="238">
        <f t="shared" si="207"/>
        <v>0</v>
      </c>
      <c r="AF106" s="238">
        <f t="shared" ref="AF106:AQ106" si="208">AF53*$D53</f>
        <v>0</v>
      </c>
      <c r="AG106" s="238">
        <f t="shared" si="208"/>
        <v>0</v>
      </c>
      <c r="AH106" s="238">
        <f t="shared" si="208"/>
        <v>0</v>
      </c>
      <c r="AI106" s="238">
        <f t="shared" si="208"/>
        <v>0</v>
      </c>
      <c r="AJ106" s="238">
        <f t="shared" si="208"/>
        <v>0</v>
      </c>
      <c r="AK106" s="238">
        <f t="shared" si="208"/>
        <v>0</v>
      </c>
      <c r="AL106" s="238">
        <f t="shared" si="208"/>
        <v>0</v>
      </c>
      <c r="AM106" s="238">
        <f t="shared" si="208"/>
        <v>0</v>
      </c>
      <c r="AN106" s="238">
        <f t="shared" si="208"/>
        <v>0</v>
      </c>
      <c r="AO106" s="238">
        <f t="shared" si="208"/>
        <v>0</v>
      </c>
      <c r="AP106" s="238">
        <f t="shared" si="208"/>
        <v>0</v>
      </c>
      <c r="AQ106" s="238">
        <f t="shared" si="208"/>
        <v>0</v>
      </c>
      <c r="AR106" s="238">
        <f t="shared" ref="AR106:BC106" si="209">AR53*$E53</f>
        <v>0</v>
      </c>
      <c r="AS106" s="238">
        <f t="shared" si="209"/>
        <v>0</v>
      </c>
      <c r="AT106" s="238">
        <f t="shared" si="209"/>
        <v>0</v>
      </c>
      <c r="AU106" s="238">
        <f t="shared" si="209"/>
        <v>0</v>
      </c>
      <c r="AV106" s="238">
        <f t="shared" si="209"/>
        <v>0</v>
      </c>
      <c r="AW106" s="238">
        <f t="shared" si="209"/>
        <v>0</v>
      </c>
      <c r="AX106" s="238">
        <f t="shared" si="209"/>
        <v>0</v>
      </c>
      <c r="AY106" s="238">
        <f t="shared" si="209"/>
        <v>0</v>
      </c>
      <c r="AZ106" s="238">
        <f t="shared" si="209"/>
        <v>0</v>
      </c>
      <c r="BA106" s="238">
        <f t="shared" si="209"/>
        <v>0</v>
      </c>
      <c r="BB106" s="238">
        <f t="shared" si="209"/>
        <v>0</v>
      </c>
      <c r="BC106" s="238">
        <f t="shared" si="209"/>
        <v>0</v>
      </c>
      <c r="BD106" s="238">
        <f t="shared" ref="BD106:BO106" si="210">BD53*$F53</f>
        <v>0</v>
      </c>
      <c r="BE106" s="238">
        <f t="shared" si="210"/>
        <v>0</v>
      </c>
      <c r="BF106" s="238">
        <f t="shared" si="210"/>
        <v>0</v>
      </c>
      <c r="BG106" s="238">
        <f t="shared" si="210"/>
        <v>0</v>
      </c>
      <c r="BH106" s="238">
        <f t="shared" si="210"/>
        <v>0</v>
      </c>
      <c r="BI106" s="238">
        <f t="shared" si="210"/>
        <v>0</v>
      </c>
      <c r="BJ106" s="238">
        <f t="shared" si="210"/>
        <v>0</v>
      </c>
      <c r="BK106" s="238">
        <f t="shared" si="210"/>
        <v>0</v>
      </c>
      <c r="BL106" s="238">
        <f t="shared" si="210"/>
        <v>0</v>
      </c>
      <c r="BM106" s="238">
        <f t="shared" si="210"/>
        <v>0</v>
      </c>
      <c r="BN106" s="238">
        <f t="shared" si="210"/>
        <v>0</v>
      </c>
      <c r="BO106" s="238">
        <f t="shared" si="210"/>
        <v>0</v>
      </c>
    </row>
    <row r="107" spans="1:67" ht="12.75" customHeight="1">
      <c r="A107" s="235"/>
      <c r="C107" s="233"/>
      <c r="D107" s="233"/>
      <c r="E107" s="233"/>
      <c r="F107" s="236">
        <f t="shared" si="5"/>
        <v>0</v>
      </c>
      <c r="G107" s="237"/>
      <c r="H107" s="238">
        <f t="shared" ref="H107:S107" si="211">H54*$B54</f>
        <v>0</v>
      </c>
      <c r="I107" s="238">
        <f t="shared" si="211"/>
        <v>0</v>
      </c>
      <c r="J107" s="238">
        <f t="shared" si="211"/>
        <v>0</v>
      </c>
      <c r="K107" s="238">
        <f t="shared" si="211"/>
        <v>0</v>
      </c>
      <c r="L107" s="238">
        <f t="shared" si="211"/>
        <v>0</v>
      </c>
      <c r="M107" s="238">
        <f t="shared" si="211"/>
        <v>0</v>
      </c>
      <c r="N107" s="238">
        <f t="shared" si="211"/>
        <v>0</v>
      </c>
      <c r="O107" s="238">
        <f t="shared" si="211"/>
        <v>0</v>
      </c>
      <c r="P107" s="238">
        <f t="shared" si="211"/>
        <v>0</v>
      </c>
      <c r="Q107" s="238">
        <f t="shared" si="211"/>
        <v>0</v>
      </c>
      <c r="R107" s="238">
        <f t="shared" si="211"/>
        <v>0</v>
      </c>
      <c r="S107" s="238">
        <f t="shared" si="211"/>
        <v>0</v>
      </c>
      <c r="T107" s="238">
        <f t="shared" ref="T107:AE107" si="212">T54*$C54</f>
        <v>0</v>
      </c>
      <c r="U107" s="238">
        <f t="shared" si="212"/>
        <v>0</v>
      </c>
      <c r="V107" s="238">
        <f t="shared" si="212"/>
        <v>0</v>
      </c>
      <c r="W107" s="238">
        <f t="shared" si="212"/>
        <v>0</v>
      </c>
      <c r="X107" s="238">
        <f t="shared" si="212"/>
        <v>0</v>
      </c>
      <c r="Y107" s="238">
        <f t="shared" si="212"/>
        <v>0</v>
      </c>
      <c r="Z107" s="238">
        <f t="shared" si="212"/>
        <v>0</v>
      </c>
      <c r="AA107" s="238">
        <f t="shared" si="212"/>
        <v>0</v>
      </c>
      <c r="AB107" s="238">
        <f t="shared" si="212"/>
        <v>0</v>
      </c>
      <c r="AC107" s="238">
        <f t="shared" si="212"/>
        <v>0</v>
      </c>
      <c r="AD107" s="238">
        <f t="shared" si="212"/>
        <v>0</v>
      </c>
      <c r="AE107" s="238">
        <f t="shared" si="212"/>
        <v>0</v>
      </c>
      <c r="AF107" s="238">
        <f t="shared" ref="AF107:AQ107" si="213">AF54*$D54</f>
        <v>0</v>
      </c>
      <c r="AG107" s="238">
        <f t="shared" si="213"/>
        <v>0</v>
      </c>
      <c r="AH107" s="238">
        <f t="shared" si="213"/>
        <v>0</v>
      </c>
      <c r="AI107" s="238">
        <f t="shared" si="213"/>
        <v>0</v>
      </c>
      <c r="AJ107" s="238">
        <f t="shared" si="213"/>
        <v>0</v>
      </c>
      <c r="AK107" s="238">
        <f t="shared" si="213"/>
        <v>0</v>
      </c>
      <c r="AL107" s="238">
        <f t="shared" si="213"/>
        <v>0</v>
      </c>
      <c r="AM107" s="238">
        <f t="shared" si="213"/>
        <v>0</v>
      </c>
      <c r="AN107" s="238">
        <f t="shared" si="213"/>
        <v>0</v>
      </c>
      <c r="AO107" s="238">
        <f t="shared" si="213"/>
        <v>0</v>
      </c>
      <c r="AP107" s="238">
        <f t="shared" si="213"/>
        <v>0</v>
      </c>
      <c r="AQ107" s="238">
        <f t="shared" si="213"/>
        <v>0</v>
      </c>
      <c r="AR107" s="238">
        <f t="shared" ref="AR107:BC107" si="214">AR54*$E54</f>
        <v>0</v>
      </c>
      <c r="AS107" s="238">
        <f t="shared" si="214"/>
        <v>0</v>
      </c>
      <c r="AT107" s="238">
        <f t="shared" si="214"/>
        <v>0</v>
      </c>
      <c r="AU107" s="238">
        <f t="shared" si="214"/>
        <v>0</v>
      </c>
      <c r="AV107" s="238">
        <f t="shared" si="214"/>
        <v>0</v>
      </c>
      <c r="AW107" s="238">
        <f t="shared" si="214"/>
        <v>0</v>
      </c>
      <c r="AX107" s="238">
        <f t="shared" si="214"/>
        <v>0</v>
      </c>
      <c r="AY107" s="238">
        <f t="shared" si="214"/>
        <v>0</v>
      </c>
      <c r="AZ107" s="238">
        <f t="shared" si="214"/>
        <v>0</v>
      </c>
      <c r="BA107" s="238">
        <f t="shared" si="214"/>
        <v>0</v>
      </c>
      <c r="BB107" s="238">
        <f t="shared" si="214"/>
        <v>0</v>
      </c>
      <c r="BC107" s="238">
        <f t="shared" si="214"/>
        <v>0</v>
      </c>
      <c r="BD107" s="238">
        <f t="shared" ref="BD107:BO107" si="215">BD54*$F54</f>
        <v>0</v>
      </c>
      <c r="BE107" s="238">
        <f t="shared" si="215"/>
        <v>0</v>
      </c>
      <c r="BF107" s="238">
        <f t="shared" si="215"/>
        <v>0</v>
      </c>
      <c r="BG107" s="238">
        <f t="shared" si="215"/>
        <v>0</v>
      </c>
      <c r="BH107" s="238">
        <f t="shared" si="215"/>
        <v>0</v>
      </c>
      <c r="BI107" s="238">
        <f t="shared" si="215"/>
        <v>0</v>
      </c>
      <c r="BJ107" s="238">
        <f t="shared" si="215"/>
        <v>0</v>
      </c>
      <c r="BK107" s="238">
        <f t="shared" si="215"/>
        <v>0</v>
      </c>
      <c r="BL107" s="238">
        <f t="shared" si="215"/>
        <v>0</v>
      </c>
      <c r="BM107" s="238">
        <f t="shared" si="215"/>
        <v>0</v>
      </c>
      <c r="BN107" s="238">
        <f t="shared" si="215"/>
        <v>0</v>
      </c>
      <c r="BO107" s="238">
        <f t="shared" si="215"/>
        <v>0</v>
      </c>
    </row>
    <row r="108" spans="1:67" ht="12.75" customHeight="1">
      <c r="A108" s="235"/>
      <c r="C108" s="233"/>
      <c r="D108" s="233"/>
      <c r="E108" s="233"/>
      <c r="F108" s="236">
        <f t="shared" si="5"/>
        <v>0</v>
      </c>
      <c r="G108" s="237"/>
      <c r="H108" s="238">
        <f t="shared" ref="H108:S108" si="216">H55*$B55</f>
        <v>0</v>
      </c>
      <c r="I108" s="238">
        <f t="shared" si="216"/>
        <v>0</v>
      </c>
      <c r="J108" s="238">
        <f t="shared" si="216"/>
        <v>0</v>
      </c>
      <c r="K108" s="238">
        <f t="shared" si="216"/>
        <v>0</v>
      </c>
      <c r="L108" s="238">
        <f t="shared" si="216"/>
        <v>0</v>
      </c>
      <c r="M108" s="238">
        <f t="shared" si="216"/>
        <v>0</v>
      </c>
      <c r="N108" s="238">
        <f t="shared" si="216"/>
        <v>0</v>
      </c>
      <c r="O108" s="238">
        <f t="shared" si="216"/>
        <v>0</v>
      </c>
      <c r="P108" s="238">
        <f t="shared" si="216"/>
        <v>0</v>
      </c>
      <c r="Q108" s="238">
        <f t="shared" si="216"/>
        <v>0</v>
      </c>
      <c r="R108" s="238">
        <f t="shared" si="216"/>
        <v>0</v>
      </c>
      <c r="S108" s="238">
        <f t="shared" si="216"/>
        <v>0</v>
      </c>
      <c r="T108" s="238">
        <f t="shared" ref="T108:AE108" si="217">T55*$C55</f>
        <v>0</v>
      </c>
      <c r="U108" s="238">
        <f t="shared" si="217"/>
        <v>0</v>
      </c>
      <c r="V108" s="238">
        <f t="shared" si="217"/>
        <v>0</v>
      </c>
      <c r="W108" s="238">
        <f t="shared" si="217"/>
        <v>0</v>
      </c>
      <c r="X108" s="238">
        <f t="shared" si="217"/>
        <v>0</v>
      </c>
      <c r="Y108" s="238">
        <f t="shared" si="217"/>
        <v>0</v>
      </c>
      <c r="Z108" s="238">
        <f t="shared" si="217"/>
        <v>0</v>
      </c>
      <c r="AA108" s="238">
        <f t="shared" si="217"/>
        <v>0</v>
      </c>
      <c r="AB108" s="238">
        <f t="shared" si="217"/>
        <v>0</v>
      </c>
      <c r="AC108" s="238">
        <f t="shared" si="217"/>
        <v>0</v>
      </c>
      <c r="AD108" s="238">
        <f t="shared" si="217"/>
        <v>0</v>
      </c>
      <c r="AE108" s="238">
        <f t="shared" si="217"/>
        <v>0</v>
      </c>
      <c r="AF108" s="238">
        <f t="shared" ref="AF108:AQ108" si="218">AF55*$D55</f>
        <v>0</v>
      </c>
      <c r="AG108" s="238">
        <f t="shared" si="218"/>
        <v>0</v>
      </c>
      <c r="AH108" s="238">
        <f t="shared" si="218"/>
        <v>0</v>
      </c>
      <c r="AI108" s="238">
        <f t="shared" si="218"/>
        <v>0</v>
      </c>
      <c r="AJ108" s="238">
        <f t="shared" si="218"/>
        <v>0</v>
      </c>
      <c r="AK108" s="238">
        <f t="shared" si="218"/>
        <v>0</v>
      </c>
      <c r="AL108" s="238">
        <f t="shared" si="218"/>
        <v>0</v>
      </c>
      <c r="AM108" s="238">
        <f t="shared" si="218"/>
        <v>0</v>
      </c>
      <c r="AN108" s="238">
        <f t="shared" si="218"/>
        <v>0</v>
      </c>
      <c r="AO108" s="238">
        <f t="shared" si="218"/>
        <v>0</v>
      </c>
      <c r="AP108" s="238">
        <f t="shared" si="218"/>
        <v>0</v>
      </c>
      <c r="AQ108" s="238">
        <f t="shared" si="218"/>
        <v>0</v>
      </c>
      <c r="AR108" s="238">
        <f t="shared" ref="AR108:BC108" si="219">AR55*$E55</f>
        <v>0</v>
      </c>
      <c r="AS108" s="238">
        <f t="shared" si="219"/>
        <v>0</v>
      </c>
      <c r="AT108" s="238">
        <f t="shared" si="219"/>
        <v>0</v>
      </c>
      <c r="AU108" s="238">
        <f t="shared" si="219"/>
        <v>0</v>
      </c>
      <c r="AV108" s="238">
        <f t="shared" si="219"/>
        <v>0</v>
      </c>
      <c r="AW108" s="238">
        <f t="shared" si="219"/>
        <v>0</v>
      </c>
      <c r="AX108" s="238">
        <f t="shared" si="219"/>
        <v>0</v>
      </c>
      <c r="AY108" s="238">
        <f t="shared" si="219"/>
        <v>0</v>
      </c>
      <c r="AZ108" s="238">
        <f t="shared" si="219"/>
        <v>0</v>
      </c>
      <c r="BA108" s="238">
        <f t="shared" si="219"/>
        <v>0</v>
      </c>
      <c r="BB108" s="238">
        <f t="shared" si="219"/>
        <v>0</v>
      </c>
      <c r="BC108" s="238">
        <f t="shared" si="219"/>
        <v>0</v>
      </c>
      <c r="BD108" s="238">
        <f t="shared" ref="BD108:BO108" si="220">BD55*$F55</f>
        <v>0</v>
      </c>
      <c r="BE108" s="238">
        <f t="shared" si="220"/>
        <v>0</v>
      </c>
      <c r="BF108" s="238">
        <f t="shared" si="220"/>
        <v>0</v>
      </c>
      <c r="BG108" s="238">
        <f t="shared" si="220"/>
        <v>0</v>
      </c>
      <c r="BH108" s="238">
        <f t="shared" si="220"/>
        <v>0</v>
      </c>
      <c r="BI108" s="238">
        <f t="shared" si="220"/>
        <v>0</v>
      </c>
      <c r="BJ108" s="238">
        <f t="shared" si="220"/>
        <v>0</v>
      </c>
      <c r="BK108" s="238">
        <f t="shared" si="220"/>
        <v>0</v>
      </c>
      <c r="BL108" s="238">
        <f t="shared" si="220"/>
        <v>0</v>
      </c>
      <c r="BM108" s="238">
        <f t="shared" si="220"/>
        <v>0</v>
      </c>
      <c r="BN108" s="238">
        <f t="shared" si="220"/>
        <v>0</v>
      </c>
      <c r="BO108" s="238">
        <f t="shared" si="220"/>
        <v>0</v>
      </c>
    </row>
    <row r="109" spans="1:67" ht="12.75" customHeight="1">
      <c r="A109" s="235"/>
      <c r="C109" s="233"/>
      <c r="D109" s="233"/>
      <c r="E109" s="233"/>
      <c r="F109" s="236">
        <f t="shared" si="5"/>
        <v>0</v>
      </c>
      <c r="G109" s="237"/>
      <c r="H109" s="238">
        <f t="shared" ref="H109:S109" si="221">H56*$B56</f>
        <v>0</v>
      </c>
      <c r="I109" s="238">
        <f t="shared" si="221"/>
        <v>0</v>
      </c>
      <c r="J109" s="238">
        <f t="shared" si="221"/>
        <v>0</v>
      </c>
      <c r="K109" s="238">
        <f t="shared" si="221"/>
        <v>0</v>
      </c>
      <c r="L109" s="238">
        <f t="shared" si="221"/>
        <v>0</v>
      </c>
      <c r="M109" s="238">
        <f t="shared" si="221"/>
        <v>0</v>
      </c>
      <c r="N109" s="238">
        <f t="shared" si="221"/>
        <v>0</v>
      </c>
      <c r="O109" s="238">
        <f t="shared" si="221"/>
        <v>0</v>
      </c>
      <c r="P109" s="238">
        <f t="shared" si="221"/>
        <v>0</v>
      </c>
      <c r="Q109" s="238">
        <f t="shared" si="221"/>
        <v>0</v>
      </c>
      <c r="R109" s="238">
        <f t="shared" si="221"/>
        <v>0</v>
      </c>
      <c r="S109" s="238">
        <f t="shared" si="221"/>
        <v>0</v>
      </c>
      <c r="T109" s="238">
        <f t="shared" ref="T109:AE109" si="222">T56*$C56</f>
        <v>0</v>
      </c>
      <c r="U109" s="238">
        <f t="shared" si="222"/>
        <v>0</v>
      </c>
      <c r="V109" s="238">
        <f t="shared" si="222"/>
        <v>0</v>
      </c>
      <c r="W109" s="238">
        <f t="shared" si="222"/>
        <v>0</v>
      </c>
      <c r="X109" s="238">
        <f t="shared" si="222"/>
        <v>0</v>
      </c>
      <c r="Y109" s="238">
        <f t="shared" si="222"/>
        <v>0</v>
      </c>
      <c r="Z109" s="238">
        <f t="shared" si="222"/>
        <v>0</v>
      </c>
      <c r="AA109" s="238">
        <f t="shared" si="222"/>
        <v>0</v>
      </c>
      <c r="AB109" s="238">
        <f t="shared" si="222"/>
        <v>0</v>
      </c>
      <c r="AC109" s="238">
        <f t="shared" si="222"/>
        <v>0</v>
      </c>
      <c r="AD109" s="238">
        <f t="shared" si="222"/>
        <v>0</v>
      </c>
      <c r="AE109" s="238">
        <f t="shared" si="222"/>
        <v>0</v>
      </c>
      <c r="AF109" s="238">
        <f t="shared" ref="AF109:AQ109" si="223">AF56*$D56</f>
        <v>0</v>
      </c>
      <c r="AG109" s="238">
        <f t="shared" si="223"/>
        <v>0</v>
      </c>
      <c r="AH109" s="238">
        <f t="shared" si="223"/>
        <v>0</v>
      </c>
      <c r="AI109" s="238">
        <f t="shared" si="223"/>
        <v>0</v>
      </c>
      <c r="AJ109" s="238">
        <f t="shared" si="223"/>
        <v>0</v>
      </c>
      <c r="AK109" s="238">
        <f t="shared" si="223"/>
        <v>0</v>
      </c>
      <c r="AL109" s="238">
        <f t="shared" si="223"/>
        <v>0</v>
      </c>
      <c r="AM109" s="238">
        <f t="shared" si="223"/>
        <v>0</v>
      </c>
      <c r="AN109" s="238">
        <f t="shared" si="223"/>
        <v>0</v>
      </c>
      <c r="AO109" s="238">
        <f t="shared" si="223"/>
        <v>0</v>
      </c>
      <c r="AP109" s="238">
        <f t="shared" si="223"/>
        <v>0</v>
      </c>
      <c r="AQ109" s="238">
        <f t="shared" si="223"/>
        <v>0</v>
      </c>
      <c r="AR109" s="238">
        <f t="shared" ref="AR109:BC109" si="224">AR56*$E56</f>
        <v>0</v>
      </c>
      <c r="AS109" s="238">
        <f t="shared" si="224"/>
        <v>0</v>
      </c>
      <c r="AT109" s="238">
        <f t="shared" si="224"/>
        <v>0</v>
      </c>
      <c r="AU109" s="238">
        <f t="shared" si="224"/>
        <v>0</v>
      </c>
      <c r="AV109" s="238">
        <f t="shared" si="224"/>
        <v>0</v>
      </c>
      <c r="AW109" s="238">
        <f t="shared" si="224"/>
        <v>0</v>
      </c>
      <c r="AX109" s="238">
        <f t="shared" si="224"/>
        <v>0</v>
      </c>
      <c r="AY109" s="238">
        <f t="shared" si="224"/>
        <v>0</v>
      </c>
      <c r="AZ109" s="238">
        <f t="shared" si="224"/>
        <v>0</v>
      </c>
      <c r="BA109" s="238">
        <f t="shared" si="224"/>
        <v>0</v>
      </c>
      <c r="BB109" s="238">
        <f t="shared" si="224"/>
        <v>0</v>
      </c>
      <c r="BC109" s="238">
        <f t="shared" si="224"/>
        <v>0</v>
      </c>
      <c r="BD109" s="238">
        <f t="shared" ref="BD109:BO109" si="225">BD56*$F56</f>
        <v>0</v>
      </c>
      <c r="BE109" s="238">
        <f t="shared" si="225"/>
        <v>0</v>
      </c>
      <c r="BF109" s="238">
        <f t="shared" si="225"/>
        <v>0</v>
      </c>
      <c r="BG109" s="238">
        <f t="shared" si="225"/>
        <v>0</v>
      </c>
      <c r="BH109" s="238">
        <f t="shared" si="225"/>
        <v>0</v>
      </c>
      <c r="BI109" s="238">
        <f t="shared" si="225"/>
        <v>0</v>
      </c>
      <c r="BJ109" s="238">
        <f t="shared" si="225"/>
        <v>0</v>
      </c>
      <c r="BK109" s="238">
        <f t="shared" si="225"/>
        <v>0</v>
      </c>
      <c r="BL109" s="238">
        <f t="shared" si="225"/>
        <v>0</v>
      </c>
      <c r="BM109" s="238">
        <f t="shared" si="225"/>
        <v>0</v>
      </c>
      <c r="BN109" s="238">
        <f t="shared" si="225"/>
        <v>0</v>
      </c>
      <c r="BO109" s="238">
        <f t="shared" si="225"/>
        <v>0</v>
      </c>
    </row>
    <row r="110" spans="1:67" ht="12.75" customHeight="1">
      <c r="A110" s="235"/>
      <c r="C110" s="233"/>
      <c r="D110" s="233"/>
      <c r="E110" s="233"/>
      <c r="F110" s="236">
        <f t="shared" si="5"/>
        <v>0</v>
      </c>
      <c r="G110" s="237"/>
      <c r="H110" s="238">
        <f t="shared" ref="H110:S110" si="226">H57*$B57</f>
        <v>0</v>
      </c>
      <c r="I110" s="238">
        <f t="shared" si="226"/>
        <v>0</v>
      </c>
      <c r="J110" s="238">
        <f t="shared" si="226"/>
        <v>0</v>
      </c>
      <c r="K110" s="238">
        <f t="shared" si="226"/>
        <v>0</v>
      </c>
      <c r="L110" s="238">
        <f t="shared" si="226"/>
        <v>0</v>
      </c>
      <c r="M110" s="238">
        <f t="shared" si="226"/>
        <v>0</v>
      </c>
      <c r="N110" s="238">
        <f t="shared" si="226"/>
        <v>0</v>
      </c>
      <c r="O110" s="238">
        <f t="shared" si="226"/>
        <v>0</v>
      </c>
      <c r="P110" s="238">
        <f t="shared" si="226"/>
        <v>0</v>
      </c>
      <c r="Q110" s="238">
        <f t="shared" si="226"/>
        <v>0</v>
      </c>
      <c r="R110" s="238">
        <f t="shared" si="226"/>
        <v>0</v>
      </c>
      <c r="S110" s="238">
        <f t="shared" si="226"/>
        <v>0</v>
      </c>
      <c r="T110" s="238">
        <f t="shared" ref="T110:AE110" si="227">T57*$C57</f>
        <v>0</v>
      </c>
      <c r="U110" s="238">
        <f t="shared" si="227"/>
        <v>0</v>
      </c>
      <c r="V110" s="238">
        <f t="shared" si="227"/>
        <v>0</v>
      </c>
      <c r="W110" s="238">
        <f t="shared" si="227"/>
        <v>0</v>
      </c>
      <c r="X110" s="238">
        <f t="shared" si="227"/>
        <v>0</v>
      </c>
      <c r="Y110" s="238">
        <f t="shared" si="227"/>
        <v>0</v>
      </c>
      <c r="Z110" s="238">
        <f t="shared" si="227"/>
        <v>0</v>
      </c>
      <c r="AA110" s="238">
        <f t="shared" si="227"/>
        <v>0</v>
      </c>
      <c r="AB110" s="238">
        <f t="shared" si="227"/>
        <v>0</v>
      </c>
      <c r="AC110" s="238">
        <f t="shared" si="227"/>
        <v>0</v>
      </c>
      <c r="AD110" s="238">
        <f t="shared" si="227"/>
        <v>0</v>
      </c>
      <c r="AE110" s="238">
        <f t="shared" si="227"/>
        <v>0</v>
      </c>
      <c r="AF110" s="238">
        <f t="shared" ref="AF110:AQ110" si="228">AF57*$D57</f>
        <v>0</v>
      </c>
      <c r="AG110" s="238">
        <f t="shared" si="228"/>
        <v>0</v>
      </c>
      <c r="AH110" s="238">
        <f t="shared" si="228"/>
        <v>0</v>
      </c>
      <c r="AI110" s="238">
        <f t="shared" si="228"/>
        <v>0</v>
      </c>
      <c r="AJ110" s="238">
        <f t="shared" si="228"/>
        <v>0</v>
      </c>
      <c r="AK110" s="238">
        <f t="shared" si="228"/>
        <v>0</v>
      </c>
      <c r="AL110" s="238">
        <f t="shared" si="228"/>
        <v>0</v>
      </c>
      <c r="AM110" s="238">
        <f t="shared" si="228"/>
        <v>0</v>
      </c>
      <c r="AN110" s="238">
        <f t="shared" si="228"/>
        <v>0</v>
      </c>
      <c r="AO110" s="238">
        <f t="shared" si="228"/>
        <v>0</v>
      </c>
      <c r="AP110" s="238">
        <f t="shared" si="228"/>
        <v>0</v>
      </c>
      <c r="AQ110" s="238">
        <f t="shared" si="228"/>
        <v>0</v>
      </c>
      <c r="AR110" s="238">
        <f t="shared" ref="AR110:BC110" si="229">AR57*$E57</f>
        <v>0</v>
      </c>
      <c r="AS110" s="238">
        <f t="shared" si="229"/>
        <v>0</v>
      </c>
      <c r="AT110" s="238">
        <f t="shared" si="229"/>
        <v>0</v>
      </c>
      <c r="AU110" s="238">
        <f t="shared" si="229"/>
        <v>0</v>
      </c>
      <c r="AV110" s="238">
        <f t="shared" si="229"/>
        <v>0</v>
      </c>
      <c r="AW110" s="238">
        <f t="shared" si="229"/>
        <v>0</v>
      </c>
      <c r="AX110" s="238">
        <f t="shared" si="229"/>
        <v>0</v>
      </c>
      <c r="AY110" s="238">
        <f t="shared" si="229"/>
        <v>0</v>
      </c>
      <c r="AZ110" s="238">
        <f t="shared" si="229"/>
        <v>0</v>
      </c>
      <c r="BA110" s="238">
        <f t="shared" si="229"/>
        <v>0</v>
      </c>
      <c r="BB110" s="238">
        <f t="shared" si="229"/>
        <v>0</v>
      </c>
      <c r="BC110" s="238">
        <f t="shared" si="229"/>
        <v>0</v>
      </c>
      <c r="BD110" s="238">
        <f t="shared" ref="BD110:BO110" si="230">BD57*$F57</f>
        <v>0</v>
      </c>
      <c r="BE110" s="238">
        <f t="shared" si="230"/>
        <v>0</v>
      </c>
      <c r="BF110" s="238">
        <f t="shared" si="230"/>
        <v>0</v>
      </c>
      <c r="BG110" s="238">
        <f t="shared" si="230"/>
        <v>0</v>
      </c>
      <c r="BH110" s="238">
        <f t="shared" si="230"/>
        <v>0</v>
      </c>
      <c r="BI110" s="238">
        <f t="shared" si="230"/>
        <v>0</v>
      </c>
      <c r="BJ110" s="238">
        <f t="shared" si="230"/>
        <v>0</v>
      </c>
      <c r="BK110" s="238">
        <f t="shared" si="230"/>
        <v>0</v>
      </c>
      <c r="BL110" s="238">
        <f t="shared" si="230"/>
        <v>0</v>
      </c>
      <c r="BM110" s="238">
        <f t="shared" si="230"/>
        <v>0</v>
      </c>
      <c r="BN110" s="238">
        <f t="shared" si="230"/>
        <v>0</v>
      </c>
      <c r="BO110" s="238">
        <f t="shared" si="230"/>
        <v>0</v>
      </c>
    </row>
    <row r="111" spans="1:67" ht="12.75" customHeight="1">
      <c r="A111" s="235"/>
      <c r="C111" s="233"/>
      <c r="D111" s="233"/>
      <c r="E111" s="233"/>
      <c r="F111" s="236">
        <f t="shared" si="5"/>
        <v>0</v>
      </c>
      <c r="G111" s="237"/>
      <c r="H111" s="238">
        <f t="shared" ref="H111:S111" si="231">H58*$B58</f>
        <v>0</v>
      </c>
      <c r="I111" s="238">
        <f t="shared" si="231"/>
        <v>0</v>
      </c>
      <c r="J111" s="238">
        <f t="shared" si="231"/>
        <v>0</v>
      </c>
      <c r="K111" s="238">
        <f t="shared" si="231"/>
        <v>0</v>
      </c>
      <c r="L111" s="238">
        <f t="shared" si="231"/>
        <v>0</v>
      </c>
      <c r="M111" s="238">
        <f t="shared" si="231"/>
        <v>0</v>
      </c>
      <c r="N111" s="238">
        <f t="shared" si="231"/>
        <v>0</v>
      </c>
      <c r="O111" s="238">
        <f t="shared" si="231"/>
        <v>0</v>
      </c>
      <c r="P111" s="238">
        <f t="shared" si="231"/>
        <v>0</v>
      </c>
      <c r="Q111" s="238">
        <f t="shared" si="231"/>
        <v>0</v>
      </c>
      <c r="R111" s="238">
        <f t="shared" si="231"/>
        <v>0</v>
      </c>
      <c r="S111" s="238">
        <f t="shared" si="231"/>
        <v>0</v>
      </c>
      <c r="T111" s="238">
        <f t="shared" ref="T111:AE111" si="232">T58*$C58</f>
        <v>0</v>
      </c>
      <c r="U111" s="238">
        <f t="shared" si="232"/>
        <v>0</v>
      </c>
      <c r="V111" s="238">
        <f t="shared" si="232"/>
        <v>0</v>
      </c>
      <c r="W111" s="238">
        <f t="shared" si="232"/>
        <v>0</v>
      </c>
      <c r="X111" s="238">
        <f t="shared" si="232"/>
        <v>0</v>
      </c>
      <c r="Y111" s="238">
        <f t="shared" si="232"/>
        <v>0</v>
      </c>
      <c r="Z111" s="238">
        <f t="shared" si="232"/>
        <v>0</v>
      </c>
      <c r="AA111" s="238">
        <f t="shared" si="232"/>
        <v>0</v>
      </c>
      <c r="AB111" s="238">
        <f t="shared" si="232"/>
        <v>0</v>
      </c>
      <c r="AC111" s="238">
        <f t="shared" si="232"/>
        <v>0</v>
      </c>
      <c r="AD111" s="238">
        <f t="shared" si="232"/>
        <v>0</v>
      </c>
      <c r="AE111" s="238">
        <f t="shared" si="232"/>
        <v>0</v>
      </c>
      <c r="AF111" s="238">
        <f t="shared" ref="AF111:AQ111" si="233">AF58*$D58</f>
        <v>0</v>
      </c>
      <c r="AG111" s="238">
        <f t="shared" si="233"/>
        <v>0</v>
      </c>
      <c r="AH111" s="238">
        <f t="shared" si="233"/>
        <v>0</v>
      </c>
      <c r="AI111" s="238">
        <f t="shared" si="233"/>
        <v>0</v>
      </c>
      <c r="AJ111" s="238">
        <f t="shared" si="233"/>
        <v>0</v>
      </c>
      <c r="AK111" s="238">
        <f t="shared" si="233"/>
        <v>0</v>
      </c>
      <c r="AL111" s="238">
        <f t="shared" si="233"/>
        <v>0</v>
      </c>
      <c r="AM111" s="238">
        <f t="shared" si="233"/>
        <v>0</v>
      </c>
      <c r="AN111" s="238">
        <f t="shared" si="233"/>
        <v>0</v>
      </c>
      <c r="AO111" s="238">
        <f t="shared" si="233"/>
        <v>0</v>
      </c>
      <c r="AP111" s="238">
        <f t="shared" si="233"/>
        <v>0</v>
      </c>
      <c r="AQ111" s="238">
        <f t="shared" si="233"/>
        <v>0</v>
      </c>
      <c r="AR111" s="238">
        <f t="shared" ref="AR111:BC111" si="234">AR58*$E58</f>
        <v>0</v>
      </c>
      <c r="AS111" s="238">
        <f t="shared" si="234"/>
        <v>0</v>
      </c>
      <c r="AT111" s="238">
        <f t="shared" si="234"/>
        <v>0</v>
      </c>
      <c r="AU111" s="238">
        <f t="shared" si="234"/>
        <v>0</v>
      </c>
      <c r="AV111" s="238">
        <f t="shared" si="234"/>
        <v>0</v>
      </c>
      <c r="AW111" s="238">
        <f t="shared" si="234"/>
        <v>0</v>
      </c>
      <c r="AX111" s="238">
        <f t="shared" si="234"/>
        <v>0</v>
      </c>
      <c r="AY111" s="238">
        <f t="shared" si="234"/>
        <v>0</v>
      </c>
      <c r="AZ111" s="238">
        <f t="shared" si="234"/>
        <v>0</v>
      </c>
      <c r="BA111" s="238">
        <f t="shared" si="234"/>
        <v>0</v>
      </c>
      <c r="BB111" s="238">
        <f t="shared" si="234"/>
        <v>0</v>
      </c>
      <c r="BC111" s="238">
        <f t="shared" si="234"/>
        <v>0</v>
      </c>
      <c r="BD111" s="238">
        <f t="shared" ref="BD111:BO111" si="235">BD58*$F58</f>
        <v>0</v>
      </c>
      <c r="BE111" s="238">
        <f t="shared" si="235"/>
        <v>0</v>
      </c>
      <c r="BF111" s="238">
        <f t="shared" si="235"/>
        <v>0</v>
      </c>
      <c r="BG111" s="238">
        <f t="shared" si="235"/>
        <v>0</v>
      </c>
      <c r="BH111" s="238">
        <f t="shared" si="235"/>
        <v>0</v>
      </c>
      <c r="BI111" s="238">
        <f t="shared" si="235"/>
        <v>0</v>
      </c>
      <c r="BJ111" s="238">
        <f t="shared" si="235"/>
        <v>0</v>
      </c>
      <c r="BK111" s="238">
        <f t="shared" si="235"/>
        <v>0</v>
      </c>
      <c r="BL111" s="238">
        <f t="shared" si="235"/>
        <v>0</v>
      </c>
      <c r="BM111" s="238">
        <f t="shared" si="235"/>
        <v>0</v>
      </c>
      <c r="BN111" s="238">
        <f t="shared" si="235"/>
        <v>0</v>
      </c>
      <c r="BO111" s="238">
        <f t="shared" si="235"/>
        <v>0</v>
      </c>
    </row>
    <row r="112" spans="1:67" ht="12.75" customHeight="1">
      <c r="A112" s="235"/>
      <c r="C112" s="233"/>
      <c r="D112" s="233"/>
      <c r="E112" s="233"/>
      <c r="F112" s="236">
        <f t="shared" si="5"/>
        <v>0</v>
      </c>
      <c r="G112" s="237"/>
      <c r="H112" s="238">
        <f t="shared" ref="H112:S112" si="236">H59*$B59</f>
        <v>0</v>
      </c>
      <c r="I112" s="238">
        <f t="shared" si="236"/>
        <v>0</v>
      </c>
      <c r="J112" s="238">
        <f t="shared" si="236"/>
        <v>0</v>
      </c>
      <c r="K112" s="238">
        <f t="shared" si="236"/>
        <v>0</v>
      </c>
      <c r="L112" s="238">
        <f t="shared" si="236"/>
        <v>0</v>
      </c>
      <c r="M112" s="238">
        <f t="shared" si="236"/>
        <v>0</v>
      </c>
      <c r="N112" s="238">
        <f t="shared" si="236"/>
        <v>0</v>
      </c>
      <c r="O112" s="238">
        <f t="shared" si="236"/>
        <v>0</v>
      </c>
      <c r="P112" s="238">
        <f t="shared" si="236"/>
        <v>0</v>
      </c>
      <c r="Q112" s="238">
        <f t="shared" si="236"/>
        <v>0</v>
      </c>
      <c r="R112" s="238">
        <f t="shared" si="236"/>
        <v>0</v>
      </c>
      <c r="S112" s="238">
        <f t="shared" si="236"/>
        <v>0</v>
      </c>
      <c r="T112" s="238">
        <f t="shared" ref="T112:AE112" si="237">T59*$C59</f>
        <v>0</v>
      </c>
      <c r="U112" s="238">
        <f t="shared" si="237"/>
        <v>0</v>
      </c>
      <c r="V112" s="238">
        <f t="shared" si="237"/>
        <v>0</v>
      </c>
      <c r="W112" s="238">
        <f t="shared" si="237"/>
        <v>0</v>
      </c>
      <c r="X112" s="238">
        <f t="shared" si="237"/>
        <v>0</v>
      </c>
      <c r="Y112" s="238">
        <f t="shared" si="237"/>
        <v>0</v>
      </c>
      <c r="Z112" s="238">
        <f t="shared" si="237"/>
        <v>0</v>
      </c>
      <c r="AA112" s="238">
        <f t="shared" si="237"/>
        <v>0</v>
      </c>
      <c r="AB112" s="238">
        <f t="shared" si="237"/>
        <v>0</v>
      </c>
      <c r="AC112" s="238">
        <f t="shared" si="237"/>
        <v>0</v>
      </c>
      <c r="AD112" s="238">
        <f t="shared" si="237"/>
        <v>0</v>
      </c>
      <c r="AE112" s="238">
        <f t="shared" si="237"/>
        <v>0</v>
      </c>
      <c r="AF112" s="238">
        <f t="shared" ref="AF112:AQ112" si="238">AF59*$D59</f>
        <v>0</v>
      </c>
      <c r="AG112" s="238">
        <f t="shared" si="238"/>
        <v>0</v>
      </c>
      <c r="AH112" s="238">
        <f t="shared" si="238"/>
        <v>0</v>
      </c>
      <c r="AI112" s="238">
        <f t="shared" si="238"/>
        <v>0</v>
      </c>
      <c r="AJ112" s="238">
        <f t="shared" si="238"/>
        <v>0</v>
      </c>
      <c r="AK112" s="238">
        <f t="shared" si="238"/>
        <v>0</v>
      </c>
      <c r="AL112" s="238">
        <f t="shared" si="238"/>
        <v>0</v>
      </c>
      <c r="AM112" s="238">
        <f t="shared" si="238"/>
        <v>0</v>
      </c>
      <c r="AN112" s="238">
        <f t="shared" si="238"/>
        <v>0</v>
      </c>
      <c r="AO112" s="238">
        <f t="shared" si="238"/>
        <v>0</v>
      </c>
      <c r="AP112" s="238">
        <f t="shared" si="238"/>
        <v>0</v>
      </c>
      <c r="AQ112" s="238">
        <f t="shared" si="238"/>
        <v>0</v>
      </c>
      <c r="AR112" s="238">
        <f t="shared" ref="AR112:BC112" si="239">AR59*$E59</f>
        <v>0</v>
      </c>
      <c r="AS112" s="238">
        <f t="shared" si="239"/>
        <v>0</v>
      </c>
      <c r="AT112" s="238">
        <f t="shared" si="239"/>
        <v>0</v>
      </c>
      <c r="AU112" s="238">
        <f t="shared" si="239"/>
        <v>0</v>
      </c>
      <c r="AV112" s="238">
        <f t="shared" si="239"/>
        <v>0</v>
      </c>
      <c r="AW112" s="238">
        <f t="shared" si="239"/>
        <v>0</v>
      </c>
      <c r="AX112" s="238">
        <f t="shared" si="239"/>
        <v>0</v>
      </c>
      <c r="AY112" s="238">
        <f t="shared" si="239"/>
        <v>0</v>
      </c>
      <c r="AZ112" s="238">
        <f t="shared" si="239"/>
        <v>0</v>
      </c>
      <c r="BA112" s="238">
        <f t="shared" si="239"/>
        <v>0</v>
      </c>
      <c r="BB112" s="238">
        <f t="shared" si="239"/>
        <v>0</v>
      </c>
      <c r="BC112" s="238">
        <f t="shared" si="239"/>
        <v>0</v>
      </c>
      <c r="BD112" s="238">
        <f t="shared" ref="BD112:BO112" si="240">BD59*$F59</f>
        <v>0</v>
      </c>
      <c r="BE112" s="238">
        <f t="shared" si="240"/>
        <v>0</v>
      </c>
      <c r="BF112" s="238">
        <f t="shared" si="240"/>
        <v>0</v>
      </c>
      <c r="BG112" s="238">
        <f t="shared" si="240"/>
        <v>0</v>
      </c>
      <c r="BH112" s="238">
        <f t="shared" si="240"/>
        <v>0</v>
      </c>
      <c r="BI112" s="238">
        <f t="shared" si="240"/>
        <v>0</v>
      </c>
      <c r="BJ112" s="238">
        <f t="shared" si="240"/>
        <v>0</v>
      </c>
      <c r="BK112" s="238">
        <f t="shared" si="240"/>
        <v>0</v>
      </c>
      <c r="BL112" s="238">
        <f t="shared" si="240"/>
        <v>0</v>
      </c>
      <c r="BM112" s="238">
        <f t="shared" si="240"/>
        <v>0</v>
      </c>
      <c r="BN112" s="238">
        <f t="shared" si="240"/>
        <v>0</v>
      </c>
      <c r="BO112" s="238">
        <f t="shared" si="240"/>
        <v>0</v>
      </c>
    </row>
    <row r="113" spans="1:67" ht="12.75" customHeight="1">
      <c r="A113" s="235"/>
      <c r="C113" s="233"/>
      <c r="D113" s="233"/>
      <c r="E113" s="233"/>
      <c r="F113" s="236">
        <f t="shared" si="5"/>
        <v>0</v>
      </c>
      <c r="G113" s="237"/>
      <c r="H113" s="238">
        <f t="shared" ref="H113:S113" si="241">H60*$B60</f>
        <v>0</v>
      </c>
      <c r="I113" s="238">
        <f t="shared" si="241"/>
        <v>0</v>
      </c>
      <c r="J113" s="238">
        <f t="shared" si="241"/>
        <v>0</v>
      </c>
      <c r="K113" s="238">
        <f t="shared" si="241"/>
        <v>0</v>
      </c>
      <c r="L113" s="238">
        <f t="shared" si="241"/>
        <v>0</v>
      </c>
      <c r="M113" s="238">
        <f t="shared" si="241"/>
        <v>0</v>
      </c>
      <c r="N113" s="238">
        <f t="shared" si="241"/>
        <v>0</v>
      </c>
      <c r="O113" s="238">
        <f t="shared" si="241"/>
        <v>0</v>
      </c>
      <c r="P113" s="238">
        <f t="shared" si="241"/>
        <v>0</v>
      </c>
      <c r="Q113" s="238">
        <f t="shared" si="241"/>
        <v>0</v>
      </c>
      <c r="R113" s="238">
        <f t="shared" si="241"/>
        <v>0</v>
      </c>
      <c r="S113" s="238">
        <f t="shared" si="241"/>
        <v>0</v>
      </c>
      <c r="T113" s="238">
        <f t="shared" ref="T113:AE113" si="242">T60*$C60</f>
        <v>0</v>
      </c>
      <c r="U113" s="238">
        <f t="shared" si="242"/>
        <v>0</v>
      </c>
      <c r="V113" s="238">
        <f t="shared" si="242"/>
        <v>0</v>
      </c>
      <c r="W113" s="238">
        <f t="shared" si="242"/>
        <v>0</v>
      </c>
      <c r="X113" s="238">
        <f t="shared" si="242"/>
        <v>0</v>
      </c>
      <c r="Y113" s="238">
        <f t="shared" si="242"/>
        <v>0</v>
      </c>
      <c r="Z113" s="238">
        <f t="shared" si="242"/>
        <v>0</v>
      </c>
      <c r="AA113" s="238">
        <f t="shared" si="242"/>
        <v>0</v>
      </c>
      <c r="AB113" s="238">
        <f t="shared" si="242"/>
        <v>0</v>
      </c>
      <c r="AC113" s="238">
        <f t="shared" si="242"/>
        <v>0</v>
      </c>
      <c r="AD113" s="238">
        <f t="shared" si="242"/>
        <v>0</v>
      </c>
      <c r="AE113" s="238">
        <f t="shared" si="242"/>
        <v>0</v>
      </c>
      <c r="AF113" s="238">
        <f t="shared" ref="AF113:AQ113" si="243">AF60*$D60</f>
        <v>0</v>
      </c>
      <c r="AG113" s="238">
        <f t="shared" si="243"/>
        <v>0</v>
      </c>
      <c r="AH113" s="238">
        <f t="shared" si="243"/>
        <v>0</v>
      </c>
      <c r="AI113" s="238">
        <f t="shared" si="243"/>
        <v>0</v>
      </c>
      <c r="AJ113" s="238">
        <f t="shared" si="243"/>
        <v>0</v>
      </c>
      <c r="AK113" s="238">
        <f t="shared" si="243"/>
        <v>0</v>
      </c>
      <c r="AL113" s="238">
        <f t="shared" si="243"/>
        <v>0</v>
      </c>
      <c r="AM113" s="238">
        <f t="shared" si="243"/>
        <v>0</v>
      </c>
      <c r="AN113" s="238">
        <f t="shared" si="243"/>
        <v>0</v>
      </c>
      <c r="AO113" s="238">
        <f t="shared" si="243"/>
        <v>0</v>
      </c>
      <c r="AP113" s="238">
        <f t="shared" si="243"/>
        <v>0</v>
      </c>
      <c r="AQ113" s="238">
        <f t="shared" si="243"/>
        <v>0</v>
      </c>
      <c r="AR113" s="238">
        <f t="shared" ref="AR113:BC113" si="244">AR60*$E60</f>
        <v>0</v>
      </c>
      <c r="AS113" s="238">
        <f t="shared" si="244"/>
        <v>0</v>
      </c>
      <c r="AT113" s="238">
        <f t="shared" si="244"/>
        <v>0</v>
      </c>
      <c r="AU113" s="238">
        <f t="shared" si="244"/>
        <v>0</v>
      </c>
      <c r="AV113" s="238">
        <f t="shared" si="244"/>
        <v>0</v>
      </c>
      <c r="AW113" s="238">
        <f t="shared" si="244"/>
        <v>0</v>
      </c>
      <c r="AX113" s="238">
        <f t="shared" si="244"/>
        <v>0</v>
      </c>
      <c r="AY113" s="238">
        <f t="shared" si="244"/>
        <v>0</v>
      </c>
      <c r="AZ113" s="238">
        <f t="shared" si="244"/>
        <v>0</v>
      </c>
      <c r="BA113" s="238">
        <f t="shared" si="244"/>
        <v>0</v>
      </c>
      <c r="BB113" s="238">
        <f t="shared" si="244"/>
        <v>0</v>
      </c>
      <c r="BC113" s="238">
        <f t="shared" si="244"/>
        <v>0</v>
      </c>
      <c r="BD113" s="238">
        <f t="shared" ref="BD113:BO113" si="245">BD60*$F60</f>
        <v>0</v>
      </c>
      <c r="BE113" s="238">
        <f t="shared" si="245"/>
        <v>0</v>
      </c>
      <c r="BF113" s="238">
        <f t="shared" si="245"/>
        <v>0</v>
      </c>
      <c r="BG113" s="238">
        <f t="shared" si="245"/>
        <v>0</v>
      </c>
      <c r="BH113" s="238">
        <f t="shared" si="245"/>
        <v>0</v>
      </c>
      <c r="BI113" s="238">
        <f t="shared" si="245"/>
        <v>0</v>
      </c>
      <c r="BJ113" s="238">
        <f t="shared" si="245"/>
        <v>0</v>
      </c>
      <c r="BK113" s="238">
        <f t="shared" si="245"/>
        <v>0</v>
      </c>
      <c r="BL113" s="238">
        <f t="shared" si="245"/>
        <v>0</v>
      </c>
      <c r="BM113" s="238">
        <f t="shared" si="245"/>
        <v>0</v>
      </c>
      <c r="BN113" s="238">
        <f t="shared" si="245"/>
        <v>0</v>
      </c>
      <c r="BO113" s="238">
        <f t="shared" si="245"/>
        <v>0</v>
      </c>
    </row>
    <row r="114" spans="1:67" ht="12.75" customHeight="1">
      <c r="A114" s="235"/>
      <c r="C114" s="233"/>
      <c r="D114" s="233"/>
      <c r="E114" s="233"/>
      <c r="F114" s="236">
        <f t="shared" si="5"/>
        <v>0</v>
      </c>
      <c r="G114" s="237"/>
      <c r="H114" s="238">
        <f t="shared" ref="H114:S114" si="246">H61*$B61</f>
        <v>0</v>
      </c>
      <c r="I114" s="238">
        <f t="shared" si="246"/>
        <v>0</v>
      </c>
      <c r="J114" s="238">
        <f t="shared" si="246"/>
        <v>0</v>
      </c>
      <c r="K114" s="238">
        <f t="shared" si="246"/>
        <v>0</v>
      </c>
      <c r="L114" s="238">
        <f t="shared" si="246"/>
        <v>0</v>
      </c>
      <c r="M114" s="238">
        <f t="shared" si="246"/>
        <v>0</v>
      </c>
      <c r="N114" s="238">
        <f t="shared" si="246"/>
        <v>0</v>
      </c>
      <c r="O114" s="238">
        <f t="shared" si="246"/>
        <v>0</v>
      </c>
      <c r="P114" s="238">
        <f t="shared" si="246"/>
        <v>0</v>
      </c>
      <c r="Q114" s="238">
        <f t="shared" si="246"/>
        <v>0</v>
      </c>
      <c r="R114" s="238">
        <f t="shared" si="246"/>
        <v>0</v>
      </c>
      <c r="S114" s="238">
        <f t="shared" si="246"/>
        <v>0</v>
      </c>
      <c r="T114" s="238">
        <f t="shared" ref="T114:AE114" si="247">T61*$C61</f>
        <v>0</v>
      </c>
      <c r="U114" s="238">
        <f t="shared" si="247"/>
        <v>0</v>
      </c>
      <c r="V114" s="238">
        <f t="shared" si="247"/>
        <v>0</v>
      </c>
      <c r="W114" s="238">
        <f t="shared" si="247"/>
        <v>0</v>
      </c>
      <c r="X114" s="238">
        <f t="shared" si="247"/>
        <v>0</v>
      </c>
      <c r="Y114" s="238">
        <f t="shared" si="247"/>
        <v>0</v>
      </c>
      <c r="Z114" s="238">
        <f t="shared" si="247"/>
        <v>0</v>
      </c>
      <c r="AA114" s="238">
        <f t="shared" si="247"/>
        <v>0</v>
      </c>
      <c r="AB114" s="238">
        <f t="shared" si="247"/>
        <v>0</v>
      </c>
      <c r="AC114" s="238">
        <f t="shared" si="247"/>
        <v>0</v>
      </c>
      <c r="AD114" s="238">
        <f t="shared" si="247"/>
        <v>0</v>
      </c>
      <c r="AE114" s="238">
        <f t="shared" si="247"/>
        <v>0</v>
      </c>
      <c r="AF114" s="238">
        <f t="shared" ref="AF114:AQ114" si="248">AF61*$D61</f>
        <v>0</v>
      </c>
      <c r="AG114" s="238">
        <f t="shared" si="248"/>
        <v>0</v>
      </c>
      <c r="AH114" s="238">
        <f t="shared" si="248"/>
        <v>0</v>
      </c>
      <c r="AI114" s="238">
        <f t="shared" si="248"/>
        <v>0</v>
      </c>
      <c r="AJ114" s="238">
        <f t="shared" si="248"/>
        <v>0</v>
      </c>
      <c r="AK114" s="238">
        <f t="shared" si="248"/>
        <v>0</v>
      </c>
      <c r="AL114" s="238">
        <f t="shared" si="248"/>
        <v>0</v>
      </c>
      <c r="AM114" s="238">
        <f t="shared" si="248"/>
        <v>0</v>
      </c>
      <c r="AN114" s="238">
        <f t="shared" si="248"/>
        <v>0</v>
      </c>
      <c r="AO114" s="238">
        <f t="shared" si="248"/>
        <v>0</v>
      </c>
      <c r="AP114" s="238">
        <f t="shared" si="248"/>
        <v>0</v>
      </c>
      <c r="AQ114" s="238">
        <f t="shared" si="248"/>
        <v>0</v>
      </c>
      <c r="AR114" s="238">
        <f t="shared" ref="AR114:BC114" si="249">AR61*$E61</f>
        <v>0</v>
      </c>
      <c r="AS114" s="238">
        <f t="shared" si="249"/>
        <v>0</v>
      </c>
      <c r="AT114" s="238">
        <f t="shared" si="249"/>
        <v>0</v>
      </c>
      <c r="AU114" s="238">
        <f t="shared" si="249"/>
        <v>0</v>
      </c>
      <c r="AV114" s="238">
        <f t="shared" si="249"/>
        <v>0</v>
      </c>
      <c r="AW114" s="238">
        <f t="shared" si="249"/>
        <v>0</v>
      </c>
      <c r="AX114" s="238">
        <f t="shared" si="249"/>
        <v>0</v>
      </c>
      <c r="AY114" s="238">
        <f t="shared" si="249"/>
        <v>0</v>
      </c>
      <c r="AZ114" s="238">
        <f t="shared" si="249"/>
        <v>0</v>
      </c>
      <c r="BA114" s="238">
        <f t="shared" si="249"/>
        <v>0</v>
      </c>
      <c r="BB114" s="238">
        <f t="shared" si="249"/>
        <v>0</v>
      </c>
      <c r="BC114" s="238">
        <f t="shared" si="249"/>
        <v>0</v>
      </c>
      <c r="BD114" s="238">
        <f t="shared" ref="BD114:BO114" si="250">BD61*$F61</f>
        <v>0</v>
      </c>
      <c r="BE114" s="238">
        <f t="shared" si="250"/>
        <v>0</v>
      </c>
      <c r="BF114" s="238">
        <f t="shared" si="250"/>
        <v>0</v>
      </c>
      <c r="BG114" s="238">
        <f t="shared" si="250"/>
        <v>0</v>
      </c>
      <c r="BH114" s="238">
        <f t="shared" si="250"/>
        <v>0</v>
      </c>
      <c r="BI114" s="238">
        <f t="shared" si="250"/>
        <v>0</v>
      </c>
      <c r="BJ114" s="238">
        <f t="shared" si="250"/>
        <v>0</v>
      </c>
      <c r="BK114" s="238">
        <f t="shared" si="250"/>
        <v>0</v>
      </c>
      <c r="BL114" s="238">
        <f t="shared" si="250"/>
        <v>0</v>
      </c>
      <c r="BM114" s="238">
        <f t="shared" si="250"/>
        <v>0</v>
      </c>
      <c r="BN114" s="238">
        <f t="shared" si="250"/>
        <v>0</v>
      </c>
      <c r="BO114" s="238">
        <f t="shared" si="250"/>
        <v>0</v>
      </c>
    </row>
    <row r="115" spans="1:67" ht="12.75" customHeight="1">
      <c r="A115" s="235"/>
      <c r="C115" s="233"/>
      <c r="D115" s="233"/>
      <c r="E115" s="233"/>
      <c r="F115" s="236">
        <f t="shared" si="5"/>
        <v>0</v>
      </c>
      <c r="G115" s="237"/>
      <c r="H115" s="238">
        <f t="shared" ref="H115:S115" si="251">H62*$B62</f>
        <v>0</v>
      </c>
      <c r="I115" s="238">
        <f t="shared" si="251"/>
        <v>0</v>
      </c>
      <c r="J115" s="238">
        <f t="shared" si="251"/>
        <v>0</v>
      </c>
      <c r="K115" s="238">
        <f t="shared" si="251"/>
        <v>0</v>
      </c>
      <c r="L115" s="238">
        <f t="shared" si="251"/>
        <v>0</v>
      </c>
      <c r="M115" s="238">
        <f t="shared" si="251"/>
        <v>0</v>
      </c>
      <c r="N115" s="238">
        <f t="shared" si="251"/>
        <v>0</v>
      </c>
      <c r="O115" s="238">
        <f t="shared" si="251"/>
        <v>0</v>
      </c>
      <c r="P115" s="238">
        <f t="shared" si="251"/>
        <v>0</v>
      </c>
      <c r="Q115" s="238">
        <f t="shared" si="251"/>
        <v>0</v>
      </c>
      <c r="R115" s="238">
        <f t="shared" si="251"/>
        <v>0</v>
      </c>
      <c r="S115" s="238">
        <f t="shared" si="251"/>
        <v>0</v>
      </c>
      <c r="T115" s="238">
        <f t="shared" ref="T115:AE115" si="252">T62*$C62</f>
        <v>0</v>
      </c>
      <c r="U115" s="238">
        <f t="shared" si="252"/>
        <v>0</v>
      </c>
      <c r="V115" s="238">
        <f t="shared" si="252"/>
        <v>0</v>
      </c>
      <c r="W115" s="238">
        <f t="shared" si="252"/>
        <v>0</v>
      </c>
      <c r="X115" s="238">
        <f t="shared" si="252"/>
        <v>0</v>
      </c>
      <c r="Y115" s="238">
        <f t="shared" si="252"/>
        <v>0</v>
      </c>
      <c r="Z115" s="238">
        <f t="shared" si="252"/>
        <v>0</v>
      </c>
      <c r="AA115" s="238">
        <f t="shared" si="252"/>
        <v>0</v>
      </c>
      <c r="AB115" s="238">
        <f t="shared" si="252"/>
        <v>0</v>
      </c>
      <c r="AC115" s="238">
        <f t="shared" si="252"/>
        <v>0</v>
      </c>
      <c r="AD115" s="238">
        <f t="shared" si="252"/>
        <v>0</v>
      </c>
      <c r="AE115" s="238">
        <f t="shared" si="252"/>
        <v>0</v>
      </c>
      <c r="AF115" s="238">
        <f t="shared" ref="AF115:AQ115" si="253">AF62*$D62</f>
        <v>0</v>
      </c>
      <c r="AG115" s="238">
        <f t="shared" si="253"/>
        <v>0</v>
      </c>
      <c r="AH115" s="238">
        <f t="shared" si="253"/>
        <v>0</v>
      </c>
      <c r="AI115" s="238">
        <f t="shared" si="253"/>
        <v>0</v>
      </c>
      <c r="AJ115" s="238">
        <f t="shared" si="253"/>
        <v>0</v>
      </c>
      <c r="AK115" s="238">
        <f t="shared" si="253"/>
        <v>0</v>
      </c>
      <c r="AL115" s="238">
        <f t="shared" si="253"/>
        <v>0</v>
      </c>
      <c r="AM115" s="238">
        <f t="shared" si="253"/>
        <v>0</v>
      </c>
      <c r="AN115" s="238">
        <f t="shared" si="253"/>
        <v>0</v>
      </c>
      <c r="AO115" s="238">
        <f t="shared" si="253"/>
        <v>0</v>
      </c>
      <c r="AP115" s="238">
        <f t="shared" si="253"/>
        <v>0</v>
      </c>
      <c r="AQ115" s="238">
        <f t="shared" si="253"/>
        <v>0</v>
      </c>
      <c r="AR115" s="238">
        <f t="shared" ref="AR115:BC115" si="254">AR62*$E62</f>
        <v>0</v>
      </c>
      <c r="AS115" s="238">
        <f t="shared" si="254"/>
        <v>0</v>
      </c>
      <c r="AT115" s="238">
        <f t="shared" si="254"/>
        <v>0</v>
      </c>
      <c r="AU115" s="238">
        <f t="shared" si="254"/>
        <v>0</v>
      </c>
      <c r="AV115" s="238">
        <f t="shared" si="254"/>
        <v>0</v>
      </c>
      <c r="AW115" s="238">
        <f t="shared" si="254"/>
        <v>0</v>
      </c>
      <c r="AX115" s="238">
        <f t="shared" si="254"/>
        <v>0</v>
      </c>
      <c r="AY115" s="238">
        <f t="shared" si="254"/>
        <v>0</v>
      </c>
      <c r="AZ115" s="238">
        <f t="shared" si="254"/>
        <v>0</v>
      </c>
      <c r="BA115" s="238">
        <f t="shared" si="254"/>
        <v>0</v>
      </c>
      <c r="BB115" s="238">
        <f t="shared" si="254"/>
        <v>0</v>
      </c>
      <c r="BC115" s="238">
        <f t="shared" si="254"/>
        <v>0</v>
      </c>
      <c r="BD115" s="238">
        <f t="shared" ref="BD115:BO115" si="255">BD62*$F62</f>
        <v>0</v>
      </c>
      <c r="BE115" s="238">
        <f t="shared" si="255"/>
        <v>0</v>
      </c>
      <c r="BF115" s="238">
        <f t="shared" si="255"/>
        <v>0</v>
      </c>
      <c r="BG115" s="238">
        <f t="shared" si="255"/>
        <v>0</v>
      </c>
      <c r="BH115" s="238">
        <f t="shared" si="255"/>
        <v>0</v>
      </c>
      <c r="BI115" s="238">
        <f t="shared" si="255"/>
        <v>0</v>
      </c>
      <c r="BJ115" s="238">
        <f t="shared" si="255"/>
        <v>0</v>
      </c>
      <c r="BK115" s="238">
        <f t="shared" si="255"/>
        <v>0</v>
      </c>
      <c r="BL115" s="238">
        <f t="shared" si="255"/>
        <v>0</v>
      </c>
      <c r="BM115" s="238">
        <f t="shared" si="255"/>
        <v>0</v>
      </c>
      <c r="BN115" s="238">
        <f t="shared" si="255"/>
        <v>0</v>
      </c>
      <c r="BO115" s="238">
        <f t="shared" si="255"/>
        <v>0</v>
      </c>
    </row>
    <row r="116" spans="1:67" ht="12.75" customHeight="1">
      <c r="A116" s="235"/>
      <c r="C116" s="233"/>
      <c r="D116" s="233"/>
      <c r="E116" s="233"/>
      <c r="F116" s="236">
        <f t="shared" si="5"/>
        <v>0</v>
      </c>
      <c r="G116" s="237"/>
      <c r="H116" s="238">
        <f t="shared" ref="H116:S116" si="256">H63*$B63</f>
        <v>0</v>
      </c>
      <c r="I116" s="238">
        <f t="shared" si="256"/>
        <v>0</v>
      </c>
      <c r="J116" s="238">
        <f t="shared" si="256"/>
        <v>0</v>
      </c>
      <c r="K116" s="238">
        <f t="shared" si="256"/>
        <v>0</v>
      </c>
      <c r="L116" s="238">
        <f t="shared" si="256"/>
        <v>0</v>
      </c>
      <c r="M116" s="238">
        <f t="shared" si="256"/>
        <v>0</v>
      </c>
      <c r="N116" s="238">
        <f t="shared" si="256"/>
        <v>0</v>
      </c>
      <c r="O116" s="238">
        <f t="shared" si="256"/>
        <v>0</v>
      </c>
      <c r="P116" s="238">
        <f t="shared" si="256"/>
        <v>0</v>
      </c>
      <c r="Q116" s="238">
        <f t="shared" si="256"/>
        <v>0</v>
      </c>
      <c r="R116" s="238">
        <f t="shared" si="256"/>
        <v>0</v>
      </c>
      <c r="S116" s="238">
        <f t="shared" si="256"/>
        <v>0</v>
      </c>
      <c r="T116" s="238">
        <f t="shared" ref="T116:AE116" si="257">T63*$C63</f>
        <v>0</v>
      </c>
      <c r="U116" s="238">
        <f t="shared" si="257"/>
        <v>0</v>
      </c>
      <c r="V116" s="238">
        <f t="shared" si="257"/>
        <v>0</v>
      </c>
      <c r="W116" s="238">
        <f t="shared" si="257"/>
        <v>0</v>
      </c>
      <c r="X116" s="238">
        <f t="shared" si="257"/>
        <v>0</v>
      </c>
      <c r="Y116" s="238">
        <f t="shared" si="257"/>
        <v>0</v>
      </c>
      <c r="Z116" s="238">
        <f t="shared" si="257"/>
        <v>0</v>
      </c>
      <c r="AA116" s="238">
        <f t="shared" si="257"/>
        <v>0</v>
      </c>
      <c r="AB116" s="238">
        <f t="shared" si="257"/>
        <v>0</v>
      </c>
      <c r="AC116" s="238">
        <f t="shared" si="257"/>
        <v>0</v>
      </c>
      <c r="AD116" s="238">
        <f t="shared" si="257"/>
        <v>0</v>
      </c>
      <c r="AE116" s="238">
        <f t="shared" si="257"/>
        <v>0</v>
      </c>
      <c r="AF116" s="238">
        <f t="shared" ref="AF116:AQ116" si="258">AF63*$D63</f>
        <v>0</v>
      </c>
      <c r="AG116" s="238">
        <f t="shared" si="258"/>
        <v>0</v>
      </c>
      <c r="AH116" s="238">
        <f t="shared" si="258"/>
        <v>0</v>
      </c>
      <c r="AI116" s="238">
        <f t="shared" si="258"/>
        <v>0</v>
      </c>
      <c r="AJ116" s="238">
        <f t="shared" si="258"/>
        <v>0</v>
      </c>
      <c r="AK116" s="238">
        <f t="shared" si="258"/>
        <v>0</v>
      </c>
      <c r="AL116" s="238">
        <f t="shared" si="258"/>
        <v>0</v>
      </c>
      <c r="AM116" s="238">
        <f t="shared" si="258"/>
        <v>0</v>
      </c>
      <c r="AN116" s="238">
        <f t="shared" si="258"/>
        <v>0</v>
      </c>
      <c r="AO116" s="238">
        <f t="shared" si="258"/>
        <v>0</v>
      </c>
      <c r="AP116" s="238">
        <f t="shared" si="258"/>
        <v>0</v>
      </c>
      <c r="AQ116" s="238">
        <f t="shared" si="258"/>
        <v>0</v>
      </c>
      <c r="AR116" s="238">
        <f t="shared" ref="AR116:BC116" si="259">AR63*$E63</f>
        <v>0</v>
      </c>
      <c r="AS116" s="238">
        <f t="shared" si="259"/>
        <v>0</v>
      </c>
      <c r="AT116" s="238">
        <f t="shared" si="259"/>
        <v>0</v>
      </c>
      <c r="AU116" s="238">
        <f t="shared" si="259"/>
        <v>0</v>
      </c>
      <c r="AV116" s="238">
        <f t="shared" si="259"/>
        <v>0</v>
      </c>
      <c r="AW116" s="238">
        <f t="shared" si="259"/>
        <v>0</v>
      </c>
      <c r="AX116" s="238">
        <f t="shared" si="259"/>
        <v>0</v>
      </c>
      <c r="AY116" s="238">
        <f t="shared" si="259"/>
        <v>0</v>
      </c>
      <c r="AZ116" s="238">
        <f t="shared" si="259"/>
        <v>0</v>
      </c>
      <c r="BA116" s="238">
        <f t="shared" si="259"/>
        <v>0</v>
      </c>
      <c r="BB116" s="238">
        <f t="shared" si="259"/>
        <v>0</v>
      </c>
      <c r="BC116" s="238">
        <f t="shared" si="259"/>
        <v>0</v>
      </c>
      <c r="BD116" s="238">
        <f t="shared" ref="BD116:BO116" si="260">BD63*$F63</f>
        <v>0</v>
      </c>
      <c r="BE116" s="238">
        <f t="shared" si="260"/>
        <v>0</v>
      </c>
      <c r="BF116" s="238">
        <f t="shared" si="260"/>
        <v>0</v>
      </c>
      <c r="BG116" s="238">
        <f t="shared" si="260"/>
        <v>0</v>
      </c>
      <c r="BH116" s="238">
        <f t="shared" si="260"/>
        <v>0</v>
      </c>
      <c r="BI116" s="238">
        <f t="shared" si="260"/>
        <v>0</v>
      </c>
      <c r="BJ116" s="238">
        <f t="shared" si="260"/>
        <v>0</v>
      </c>
      <c r="BK116" s="238">
        <f t="shared" si="260"/>
        <v>0</v>
      </c>
      <c r="BL116" s="238">
        <f t="shared" si="260"/>
        <v>0</v>
      </c>
      <c r="BM116" s="238">
        <f t="shared" si="260"/>
        <v>0</v>
      </c>
      <c r="BN116" s="238">
        <f t="shared" si="260"/>
        <v>0</v>
      </c>
      <c r="BO116" s="238">
        <f t="shared" si="260"/>
        <v>0</v>
      </c>
    </row>
    <row r="117" spans="1:67">
      <c r="A117" s="227"/>
      <c r="C117" s="157"/>
      <c r="D117" s="157"/>
      <c r="E117" s="157"/>
      <c r="F117" s="239" t="s">
        <v>450</v>
      </c>
      <c r="G117" s="157"/>
      <c r="H117" s="240">
        <f t="shared" ref="H117:AM117" si="261">SUM(H65:H116)</f>
        <v>0</v>
      </c>
      <c r="I117" s="240">
        <f t="shared" si="261"/>
        <v>0</v>
      </c>
      <c r="J117" s="240">
        <f t="shared" si="261"/>
        <v>0</v>
      </c>
      <c r="K117" s="240">
        <f t="shared" si="261"/>
        <v>0</v>
      </c>
      <c r="L117" s="240">
        <f t="shared" si="261"/>
        <v>0</v>
      </c>
      <c r="M117" s="240">
        <f t="shared" si="261"/>
        <v>0</v>
      </c>
      <c r="N117" s="240">
        <f t="shared" si="261"/>
        <v>0</v>
      </c>
      <c r="O117" s="240">
        <f t="shared" si="261"/>
        <v>0</v>
      </c>
      <c r="P117" s="240">
        <f t="shared" si="261"/>
        <v>0</v>
      </c>
      <c r="Q117" s="240">
        <f t="shared" si="261"/>
        <v>0</v>
      </c>
      <c r="R117" s="240">
        <f t="shared" si="261"/>
        <v>0</v>
      </c>
      <c r="S117" s="240">
        <f t="shared" si="261"/>
        <v>0</v>
      </c>
      <c r="T117" s="240">
        <f t="shared" si="261"/>
        <v>0</v>
      </c>
      <c r="U117" s="240">
        <f t="shared" si="261"/>
        <v>0</v>
      </c>
      <c r="V117" s="240">
        <f t="shared" si="261"/>
        <v>0</v>
      </c>
      <c r="W117" s="240">
        <f t="shared" si="261"/>
        <v>0</v>
      </c>
      <c r="X117" s="240">
        <f t="shared" si="261"/>
        <v>0</v>
      </c>
      <c r="Y117" s="240">
        <f t="shared" si="261"/>
        <v>0</v>
      </c>
      <c r="Z117" s="240">
        <f t="shared" si="261"/>
        <v>0</v>
      </c>
      <c r="AA117" s="240">
        <f t="shared" si="261"/>
        <v>0</v>
      </c>
      <c r="AB117" s="240">
        <f t="shared" si="261"/>
        <v>0</v>
      </c>
      <c r="AC117" s="240">
        <f t="shared" si="261"/>
        <v>0</v>
      </c>
      <c r="AD117" s="240">
        <f t="shared" si="261"/>
        <v>0</v>
      </c>
      <c r="AE117" s="240">
        <f t="shared" si="261"/>
        <v>0</v>
      </c>
      <c r="AF117" s="240">
        <f t="shared" si="261"/>
        <v>0</v>
      </c>
      <c r="AG117" s="240">
        <f t="shared" si="261"/>
        <v>0</v>
      </c>
      <c r="AH117" s="240">
        <f t="shared" si="261"/>
        <v>0</v>
      </c>
      <c r="AI117" s="240">
        <f t="shared" si="261"/>
        <v>0</v>
      </c>
      <c r="AJ117" s="240">
        <f t="shared" si="261"/>
        <v>0</v>
      </c>
      <c r="AK117" s="240">
        <f t="shared" si="261"/>
        <v>0</v>
      </c>
      <c r="AL117" s="240">
        <f t="shared" si="261"/>
        <v>0</v>
      </c>
      <c r="AM117" s="240">
        <f t="shared" si="261"/>
        <v>0</v>
      </c>
      <c r="AN117" s="240">
        <f t="shared" ref="AN117:BO117" si="262">SUM(AN65:AN116)</f>
        <v>0</v>
      </c>
      <c r="AO117" s="240">
        <f t="shared" si="262"/>
        <v>0</v>
      </c>
      <c r="AP117" s="240">
        <f t="shared" si="262"/>
        <v>0</v>
      </c>
      <c r="AQ117" s="240">
        <f t="shared" si="262"/>
        <v>0</v>
      </c>
      <c r="AR117" s="240">
        <f t="shared" si="262"/>
        <v>0</v>
      </c>
      <c r="AS117" s="240">
        <f t="shared" si="262"/>
        <v>0</v>
      </c>
      <c r="AT117" s="240">
        <f t="shared" si="262"/>
        <v>0</v>
      </c>
      <c r="AU117" s="240">
        <f t="shared" si="262"/>
        <v>0</v>
      </c>
      <c r="AV117" s="240">
        <f t="shared" si="262"/>
        <v>0</v>
      </c>
      <c r="AW117" s="240">
        <f t="shared" si="262"/>
        <v>0</v>
      </c>
      <c r="AX117" s="240">
        <f t="shared" si="262"/>
        <v>0</v>
      </c>
      <c r="AY117" s="240">
        <f t="shared" si="262"/>
        <v>0</v>
      </c>
      <c r="AZ117" s="240">
        <f t="shared" si="262"/>
        <v>0</v>
      </c>
      <c r="BA117" s="240">
        <f t="shared" si="262"/>
        <v>0</v>
      </c>
      <c r="BB117" s="240">
        <f t="shared" si="262"/>
        <v>0</v>
      </c>
      <c r="BC117" s="240">
        <f t="shared" si="262"/>
        <v>0</v>
      </c>
      <c r="BD117" s="240">
        <f t="shared" si="262"/>
        <v>0</v>
      </c>
      <c r="BE117" s="240">
        <f t="shared" si="262"/>
        <v>0</v>
      </c>
      <c r="BF117" s="240">
        <f t="shared" si="262"/>
        <v>0</v>
      </c>
      <c r="BG117" s="240">
        <f t="shared" si="262"/>
        <v>0</v>
      </c>
      <c r="BH117" s="240">
        <f t="shared" si="262"/>
        <v>0</v>
      </c>
      <c r="BI117" s="240">
        <f t="shared" si="262"/>
        <v>0</v>
      </c>
      <c r="BJ117" s="240">
        <f t="shared" si="262"/>
        <v>0</v>
      </c>
      <c r="BK117" s="240">
        <f t="shared" si="262"/>
        <v>0</v>
      </c>
      <c r="BL117" s="240">
        <f t="shared" si="262"/>
        <v>0</v>
      </c>
      <c r="BM117" s="240">
        <f t="shared" si="262"/>
        <v>0</v>
      </c>
      <c r="BN117" s="240">
        <f t="shared" si="262"/>
        <v>0</v>
      </c>
      <c r="BO117" s="240">
        <f t="shared" si="262"/>
        <v>0</v>
      </c>
    </row>
    <row r="118" spans="1:67">
      <c r="A118" s="227"/>
      <c r="B118" s="233" t="s">
        <v>451</v>
      </c>
      <c r="C118" s="233"/>
      <c r="D118" s="233"/>
      <c r="E118" s="233"/>
      <c r="F118" s="233"/>
      <c r="G118" s="233"/>
      <c r="H118" s="23"/>
      <c r="I118" s="23"/>
      <c r="J118" s="23"/>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row>
    <row r="119" spans="1:67">
      <c r="A119" s="227"/>
      <c r="B119" s="227"/>
      <c r="C119" s="227"/>
      <c r="D119" s="227"/>
      <c r="E119" s="227"/>
      <c r="F119" s="227"/>
      <c r="G119" s="227"/>
      <c r="H119" s="227"/>
      <c r="I119" s="227"/>
      <c r="J119" s="227"/>
      <c r="K119" s="227"/>
      <c r="L119" s="23"/>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row>
    <row r="120" spans="1:67">
      <c r="A120" s="227"/>
      <c r="B120" s="241"/>
      <c r="C120" s="241"/>
      <c r="D120" s="241"/>
      <c r="E120" s="241"/>
      <c r="F120" s="241"/>
      <c r="G120" s="241"/>
      <c r="H120" s="23"/>
      <c r="I120" s="23"/>
      <c r="J120" s="23"/>
      <c r="K120" s="23"/>
      <c r="L120" s="23"/>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row>
    <row r="121" spans="1:67">
      <c r="K121" s="146"/>
      <c r="L121" s="146"/>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row>
    <row r="122" spans="1:67" ht="13.5" thickBot="1">
      <c r="C122" s="242"/>
      <c r="D122" s="242"/>
      <c r="E122" s="242"/>
      <c r="F122" s="242" t="s">
        <v>452</v>
      </c>
      <c r="G122" s="242"/>
      <c r="H122" s="227"/>
      <c r="K122" s="146"/>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row>
    <row r="123" spans="1:67" ht="13.5" thickTop="1">
      <c r="F123" s="243" t="s">
        <v>453</v>
      </c>
      <c r="G123" s="244"/>
      <c r="H123" s="244" t="s">
        <v>226</v>
      </c>
      <c r="I123" s="244" t="s">
        <v>233</v>
      </c>
      <c r="J123" s="244" t="s">
        <v>228</v>
      </c>
      <c r="K123" s="244" t="s">
        <v>229</v>
      </c>
      <c r="L123" s="245" t="s">
        <v>230</v>
      </c>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row>
    <row r="124" spans="1:67">
      <c r="F124" s="246" t="str">
        <f t="shared" ref="F124:F131" si="263">IF(A12=0,"",A12)</f>
        <v/>
      </c>
      <c r="G124" s="247"/>
      <c r="H124" s="248">
        <f>SUM(H65:S65)</f>
        <v>0</v>
      </c>
      <c r="I124" s="248">
        <f>SUM(T65:AE65)</f>
        <v>0</v>
      </c>
      <c r="J124" s="248">
        <f>SUM(AF65:AQ65)</f>
        <v>0</v>
      </c>
      <c r="K124" s="248">
        <f>SUM(AR65:BC65)</f>
        <v>0</v>
      </c>
      <c r="L124" s="249">
        <f>SUM(BD65:BO65)</f>
        <v>0</v>
      </c>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row>
    <row r="125" spans="1:67">
      <c r="F125" s="246" t="str">
        <f t="shared" si="263"/>
        <v/>
      </c>
      <c r="G125" s="247"/>
      <c r="H125" s="248">
        <f>SUM(H66:S66)</f>
        <v>0</v>
      </c>
      <c r="I125" s="248">
        <f>SUM(T66:AE66)</f>
        <v>0</v>
      </c>
      <c r="J125" s="248">
        <f>SUM(AF66:AQ66)</f>
        <v>0</v>
      </c>
      <c r="K125" s="248">
        <f>SUM(AR66:BC66)</f>
        <v>0</v>
      </c>
      <c r="L125" s="249">
        <f>SUM(BD66:BO66)</f>
        <v>0</v>
      </c>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row>
    <row r="126" spans="1:67">
      <c r="F126" s="246" t="str">
        <f t="shared" si="263"/>
        <v/>
      </c>
      <c r="G126" s="247"/>
      <c r="H126" s="248">
        <f>SUM(H67:S67)</f>
        <v>0</v>
      </c>
      <c r="I126" s="248">
        <f>SUM(T67:AE67)</f>
        <v>0</v>
      </c>
      <c r="J126" s="248">
        <f>SUM(AF67:AQ67)</f>
        <v>0</v>
      </c>
      <c r="K126" s="248">
        <f>SUM(AR67:BC67)</f>
        <v>0</v>
      </c>
      <c r="L126" s="249">
        <f>SUM(BD67:BO67)</f>
        <v>0</v>
      </c>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row>
    <row r="127" spans="1:67">
      <c r="F127" s="246" t="str">
        <f t="shared" si="263"/>
        <v/>
      </c>
      <c r="G127" s="247"/>
      <c r="H127" s="248">
        <f>SUM(H68:S68)</f>
        <v>0</v>
      </c>
      <c r="I127" s="248">
        <f>SUM(T68:AE68)</f>
        <v>0</v>
      </c>
      <c r="J127" s="248">
        <f>SUM(AF68:AQ68)</f>
        <v>0</v>
      </c>
      <c r="K127" s="248">
        <f>SUM(AR68:BC68)</f>
        <v>0</v>
      </c>
      <c r="L127" s="249">
        <f>SUM(BD68:BO68)</f>
        <v>0</v>
      </c>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227"/>
      <c r="AR127" s="227"/>
      <c r="AS127" s="227"/>
      <c r="AT127" s="227"/>
    </row>
    <row r="128" spans="1:67">
      <c r="F128" s="246" t="str">
        <f t="shared" si="263"/>
        <v/>
      </c>
      <c r="G128" s="247"/>
      <c r="H128" s="248">
        <f>SUM(H69:S69)</f>
        <v>0</v>
      </c>
      <c r="I128" s="248">
        <f>SUM(T69:AE69)</f>
        <v>0</v>
      </c>
      <c r="J128" s="248">
        <f>SUM(AF69:AQ69)</f>
        <v>0</v>
      </c>
      <c r="K128" s="248">
        <f>SUM(AR69:BC69)</f>
        <v>0</v>
      </c>
      <c r="L128" s="249">
        <f>SUM(BD69:BO69)</f>
        <v>0</v>
      </c>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row>
    <row r="129" spans="6:46">
      <c r="F129" s="246" t="str">
        <f t="shared" si="263"/>
        <v/>
      </c>
      <c r="G129" s="247"/>
      <c r="H129" s="248">
        <f t="shared" ref="H129:H143" si="264">SUM(H102:S102)</f>
        <v>0</v>
      </c>
      <c r="I129" s="248">
        <f t="shared" ref="I129:I143" si="265">SUM(T102:AE102)</f>
        <v>0</v>
      </c>
      <c r="J129" s="248">
        <f t="shared" ref="J129:J143" si="266">SUM(AF102:AQ102)</f>
        <v>0</v>
      </c>
      <c r="K129" s="248">
        <f t="shared" ref="K129:K143" si="267">SUM(AR102:BC102)</f>
        <v>0</v>
      </c>
      <c r="L129" s="249">
        <f t="shared" ref="L129:L143" si="268">SUM(BD102:BO102)</f>
        <v>0</v>
      </c>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row>
    <row r="130" spans="6:46">
      <c r="F130" s="246" t="str">
        <f t="shared" si="263"/>
        <v/>
      </c>
      <c r="G130" s="247"/>
      <c r="H130" s="248">
        <f t="shared" si="264"/>
        <v>0</v>
      </c>
      <c r="I130" s="248">
        <f t="shared" si="265"/>
        <v>0</v>
      </c>
      <c r="J130" s="248">
        <f t="shared" si="266"/>
        <v>0</v>
      </c>
      <c r="K130" s="248">
        <f t="shared" si="267"/>
        <v>0</v>
      </c>
      <c r="L130" s="249">
        <f t="shared" si="268"/>
        <v>0</v>
      </c>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row>
    <row r="131" spans="6:46">
      <c r="F131" s="246" t="str">
        <f t="shared" si="263"/>
        <v/>
      </c>
      <c r="G131" s="247"/>
      <c r="H131" s="248">
        <f t="shared" si="264"/>
        <v>0</v>
      </c>
      <c r="I131" s="248">
        <f t="shared" si="265"/>
        <v>0</v>
      </c>
      <c r="J131" s="248">
        <f t="shared" si="266"/>
        <v>0</v>
      </c>
      <c r="K131" s="248">
        <f t="shared" si="267"/>
        <v>0</v>
      </c>
      <c r="L131" s="249">
        <f t="shared" si="268"/>
        <v>0</v>
      </c>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row>
    <row r="132" spans="6:46">
      <c r="F132" s="246" t="str">
        <f t="shared" ref="F132:F143" si="269">IF(A52=0,"",A52)</f>
        <v/>
      </c>
      <c r="G132" s="247"/>
      <c r="H132" s="248">
        <f t="shared" si="264"/>
        <v>0</v>
      </c>
      <c r="I132" s="248">
        <f t="shared" si="265"/>
        <v>0</v>
      </c>
      <c r="J132" s="248">
        <f t="shared" si="266"/>
        <v>0</v>
      </c>
      <c r="K132" s="248">
        <f t="shared" si="267"/>
        <v>0</v>
      </c>
      <c r="L132" s="249">
        <f t="shared" si="268"/>
        <v>0</v>
      </c>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c r="AT132" s="227"/>
    </row>
    <row r="133" spans="6:46">
      <c r="F133" s="246" t="str">
        <f t="shared" si="269"/>
        <v/>
      </c>
      <c r="G133" s="247"/>
      <c r="H133" s="248">
        <f t="shared" si="264"/>
        <v>0</v>
      </c>
      <c r="I133" s="248">
        <f t="shared" si="265"/>
        <v>0</v>
      </c>
      <c r="J133" s="248">
        <f t="shared" si="266"/>
        <v>0</v>
      </c>
      <c r="K133" s="248">
        <f t="shared" si="267"/>
        <v>0</v>
      </c>
      <c r="L133" s="249">
        <f t="shared" si="268"/>
        <v>0</v>
      </c>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row>
    <row r="134" spans="6:46">
      <c r="F134" s="246" t="str">
        <f t="shared" si="269"/>
        <v/>
      </c>
      <c r="G134" s="247"/>
      <c r="H134" s="248">
        <f t="shared" si="264"/>
        <v>0</v>
      </c>
      <c r="I134" s="248">
        <f t="shared" si="265"/>
        <v>0</v>
      </c>
      <c r="J134" s="248">
        <f t="shared" si="266"/>
        <v>0</v>
      </c>
      <c r="K134" s="248">
        <f t="shared" si="267"/>
        <v>0</v>
      </c>
      <c r="L134" s="249">
        <f t="shared" si="268"/>
        <v>0</v>
      </c>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row>
    <row r="135" spans="6:46">
      <c r="F135" s="246" t="str">
        <f t="shared" si="269"/>
        <v/>
      </c>
      <c r="G135" s="247"/>
      <c r="H135" s="248">
        <f t="shared" si="264"/>
        <v>0</v>
      </c>
      <c r="I135" s="248">
        <f t="shared" si="265"/>
        <v>0</v>
      </c>
      <c r="J135" s="248">
        <f t="shared" si="266"/>
        <v>0</v>
      </c>
      <c r="K135" s="248">
        <f t="shared" si="267"/>
        <v>0</v>
      </c>
      <c r="L135" s="249">
        <f t="shared" si="268"/>
        <v>0</v>
      </c>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row>
    <row r="136" spans="6:46">
      <c r="F136" s="246" t="str">
        <f t="shared" si="269"/>
        <v/>
      </c>
      <c r="G136" s="247"/>
      <c r="H136" s="248">
        <f t="shared" si="264"/>
        <v>0</v>
      </c>
      <c r="I136" s="248">
        <f t="shared" si="265"/>
        <v>0</v>
      </c>
      <c r="J136" s="248">
        <f t="shared" si="266"/>
        <v>0</v>
      </c>
      <c r="K136" s="248">
        <f t="shared" si="267"/>
        <v>0</v>
      </c>
      <c r="L136" s="249">
        <f t="shared" si="268"/>
        <v>0</v>
      </c>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row>
    <row r="137" spans="6:46">
      <c r="F137" s="246" t="str">
        <f t="shared" si="269"/>
        <v/>
      </c>
      <c r="G137" s="247"/>
      <c r="H137" s="248">
        <f t="shared" si="264"/>
        <v>0</v>
      </c>
      <c r="I137" s="248">
        <f t="shared" si="265"/>
        <v>0</v>
      </c>
      <c r="J137" s="248">
        <f t="shared" si="266"/>
        <v>0</v>
      </c>
      <c r="K137" s="248">
        <f t="shared" si="267"/>
        <v>0</v>
      </c>
      <c r="L137" s="249">
        <f t="shared" si="268"/>
        <v>0</v>
      </c>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row>
    <row r="138" spans="6:46">
      <c r="F138" s="246" t="str">
        <f t="shared" si="269"/>
        <v/>
      </c>
      <c r="G138" s="247"/>
      <c r="H138" s="248">
        <f t="shared" si="264"/>
        <v>0</v>
      </c>
      <c r="I138" s="248">
        <f t="shared" si="265"/>
        <v>0</v>
      </c>
      <c r="J138" s="248">
        <f t="shared" si="266"/>
        <v>0</v>
      </c>
      <c r="K138" s="248">
        <f t="shared" si="267"/>
        <v>0</v>
      </c>
      <c r="L138" s="249">
        <f t="shared" si="268"/>
        <v>0</v>
      </c>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row>
    <row r="139" spans="6:46">
      <c r="F139" s="246" t="str">
        <f t="shared" si="269"/>
        <v/>
      </c>
      <c r="G139" s="247"/>
      <c r="H139" s="248">
        <f t="shared" si="264"/>
        <v>0</v>
      </c>
      <c r="I139" s="248">
        <f t="shared" si="265"/>
        <v>0</v>
      </c>
      <c r="J139" s="248">
        <f t="shared" si="266"/>
        <v>0</v>
      </c>
      <c r="K139" s="248">
        <f t="shared" si="267"/>
        <v>0</v>
      </c>
      <c r="L139" s="249">
        <f t="shared" si="268"/>
        <v>0</v>
      </c>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row>
    <row r="140" spans="6:46">
      <c r="F140" s="246" t="str">
        <f t="shared" si="269"/>
        <v/>
      </c>
      <c r="G140" s="247"/>
      <c r="H140" s="248">
        <f t="shared" si="264"/>
        <v>0</v>
      </c>
      <c r="I140" s="248">
        <f t="shared" si="265"/>
        <v>0</v>
      </c>
      <c r="J140" s="248">
        <f t="shared" si="266"/>
        <v>0</v>
      </c>
      <c r="K140" s="248">
        <f t="shared" si="267"/>
        <v>0</v>
      </c>
      <c r="L140" s="249">
        <f t="shared" si="268"/>
        <v>0</v>
      </c>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row>
    <row r="141" spans="6:46">
      <c r="F141" s="246" t="str">
        <f t="shared" si="269"/>
        <v/>
      </c>
      <c r="G141" s="247"/>
      <c r="H141" s="248">
        <f t="shared" si="264"/>
        <v>0</v>
      </c>
      <c r="I141" s="248">
        <f t="shared" si="265"/>
        <v>0</v>
      </c>
      <c r="J141" s="248">
        <f t="shared" si="266"/>
        <v>0</v>
      </c>
      <c r="K141" s="248">
        <f t="shared" si="267"/>
        <v>0</v>
      </c>
      <c r="L141" s="249">
        <f t="shared" si="268"/>
        <v>0</v>
      </c>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row>
    <row r="142" spans="6:46">
      <c r="F142" s="246" t="str">
        <f t="shared" si="269"/>
        <v/>
      </c>
      <c r="G142" s="247"/>
      <c r="H142" s="248">
        <f t="shared" si="264"/>
        <v>0</v>
      </c>
      <c r="I142" s="248">
        <f t="shared" si="265"/>
        <v>0</v>
      </c>
      <c r="J142" s="248">
        <f t="shared" si="266"/>
        <v>0</v>
      </c>
      <c r="K142" s="248">
        <f t="shared" si="267"/>
        <v>0</v>
      </c>
      <c r="L142" s="249">
        <f t="shared" si="268"/>
        <v>0</v>
      </c>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row>
    <row r="143" spans="6:46">
      <c r="F143" s="246" t="str">
        <f t="shared" si="269"/>
        <v/>
      </c>
      <c r="G143" s="247"/>
      <c r="H143" s="248">
        <f t="shared" si="264"/>
        <v>0</v>
      </c>
      <c r="I143" s="248">
        <f t="shared" si="265"/>
        <v>0</v>
      </c>
      <c r="J143" s="248">
        <f t="shared" si="266"/>
        <v>0</v>
      </c>
      <c r="K143" s="248">
        <f t="shared" si="267"/>
        <v>0</v>
      </c>
      <c r="L143" s="249">
        <f t="shared" si="268"/>
        <v>0</v>
      </c>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row>
    <row r="144" spans="6:46" ht="13.5" thickBot="1">
      <c r="F144" s="250" t="s">
        <v>356</v>
      </c>
      <c r="G144" s="251"/>
      <c r="H144" s="252">
        <f>SUM(H124:H143)</f>
        <v>0</v>
      </c>
      <c r="I144" s="252">
        <f>SUM(I124:I143)</f>
        <v>0</v>
      </c>
      <c r="J144" s="252">
        <f>SUM(J124:J143)</f>
        <v>0</v>
      </c>
      <c r="K144" s="252">
        <f>SUM(K124:K143)</f>
        <v>0</v>
      </c>
      <c r="L144" s="253">
        <f>SUM(L124:L143)</f>
        <v>0</v>
      </c>
    </row>
    <row r="145" spans="3:12" ht="13.5" thickTop="1">
      <c r="K145" s="146"/>
      <c r="L145" s="146"/>
    </row>
    <row r="146" spans="3:12" ht="12.75" customHeight="1">
      <c r="K146" s="146"/>
      <c r="L146" s="146"/>
    </row>
    <row r="147" spans="3:12" s="254" customFormat="1" ht="13.5" customHeight="1">
      <c r="C147" s="146"/>
      <c r="D147" s="146"/>
      <c r="E147" s="146"/>
    </row>
    <row r="159" spans="3:12" ht="12.75" customHeight="1"/>
    <row r="168" s="115" customFormat="1" ht="12"/>
    <row r="169" s="115" customFormat="1" ht="12.75" customHeight="1"/>
    <row r="170" ht="12" customHeight="1"/>
    <row r="172" s="19" customFormat="1" ht="12"/>
    <row r="173" s="256" customFormat="1" ht="11.25" customHeight="1"/>
    <row r="174" s="256" customFormat="1" ht="11.25"/>
  </sheetData>
  <sheetProtection formatCells="0" formatColumns="0" formatRows="0"/>
  <customSheetViews>
    <customSheetView guid="{4E0F4E43-D79A-4606-AA0A-E57C8074C827}" showRuler="0">
      <selection activeCell="B9" sqref="B9"/>
      <pageMargins left="0" right="0" top="0" bottom="0" header="0" footer="0"/>
      <pageSetup paperSize="9" scale="72" orientation="portrait" verticalDpi="300"/>
      <headerFooter alignWithMargins="0"/>
    </customSheetView>
  </customSheetViews>
  <mergeCells count="69">
    <mergeCell ref="AO10:AO11"/>
    <mergeCell ref="AH10:AH11"/>
    <mergeCell ref="E65:E67"/>
    <mergeCell ref="X10:X11"/>
    <mergeCell ref="Y10:Y11"/>
    <mergeCell ref="H10:H11"/>
    <mergeCell ref="I10:I11"/>
    <mergeCell ref="O10:O11"/>
    <mergeCell ref="P10:P11"/>
    <mergeCell ref="Q10:Q11"/>
    <mergeCell ref="M10:M11"/>
    <mergeCell ref="N10:N11"/>
    <mergeCell ref="S10:S11"/>
    <mergeCell ref="A10:A11"/>
    <mergeCell ref="AN10:AN11"/>
    <mergeCell ref="J10:J11"/>
    <mergeCell ref="K10:K11"/>
    <mergeCell ref="A2:I4"/>
    <mergeCell ref="V10:V11"/>
    <mergeCell ref="W10:W11"/>
    <mergeCell ref="B10:F10"/>
    <mergeCell ref="A5:I5"/>
    <mergeCell ref="L10:L11"/>
    <mergeCell ref="T10:T11"/>
    <mergeCell ref="AL10:AL11"/>
    <mergeCell ref="B8:F9"/>
    <mergeCell ref="AA10:AA11"/>
    <mergeCell ref="AB10:AB11"/>
    <mergeCell ref="AC10:AC11"/>
    <mergeCell ref="R10:R11"/>
    <mergeCell ref="AI10:AI11"/>
    <mergeCell ref="AJ10:AJ11"/>
    <mergeCell ref="AK10:AK11"/>
    <mergeCell ref="AE10:AE11"/>
    <mergeCell ref="Z10:Z11"/>
    <mergeCell ref="U10:U11"/>
    <mergeCell ref="AD10:AD11"/>
    <mergeCell ref="AT10:AT11"/>
    <mergeCell ref="AP10:AP11"/>
    <mergeCell ref="AR10:AR11"/>
    <mergeCell ref="BO10:BO11"/>
    <mergeCell ref="BF10:BF11"/>
    <mergeCell ref="BG10:BG11"/>
    <mergeCell ref="BH10:BH11"/>
    <mergeCell ref="BI10:BI11"/>
    <mergeCell ref="BJ10:BJ11"/>
    <mergeCell ref="BK10:BK11"/>
    <mergeCell ref="BM10:BM11"/>
    <mergeCell ref="BN10:BN11"/>
    <mergeCell ref="BL10:BL11"/>
    <mergeCell ref="AU10:AU11"/>
    <mergeCell ref="AS10:AS11"/>
    <mergeCell ref="AQ10:AQ11"/>
    <mergeCell ref="BE10:BE11"/>
    <mergeCell ref="AV10:AV11"/>
    <mergeCell ref="BB10:BB11"/>
    <mergeCell ref="A6:I6"/>
    <mergeCell ref="AY10:AY11"/>
    <mergeCell ref="AW10:AW11"/>
    <mergeCell ref="AX10:AX11"/>
    <mergeCell ref="AG10:AG11"/>
    <mergeCell ref="A8:A9"/>
    <mergeCell ref="A7:I7"/>
    <mergeCell ref="BD10:BD11"/>
    <mergeCell ref="BC10:BC11"/>
    <mergeCell ref="AF10:AF11"/>
    <mergeCell ref="AZ10:AZ11"/>
    <mergeCell ref="BA10:BA11"/>
    <mergeCell ref="AM10:AM11"/>
  </mergeCells>
  <phoneticPr fontId="0" type="noConversion"/>
  <pageMargins left="0.70866141732283472" right="0.70866141732283472" top="0.74803149606299213" bottom="0.74803149606299213" header="0.31496062992125984" footer="0.31496062992125984"/>
  <pageSetup paperSize="9" scale="11" orientation="landscape" verticalDpi="300" r:id="rId1"/>
  <headerFooter alignWithMargins="0"/>
  <colBreaks count="1" manualBreakCount="1">
    <brk id="13" max="12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BI331"/>
  <sheetViews>
    <sheetView workbookViewId="0">
      <selection activeCell="A9" sqref="A9"/>
    </sheetView>
  </sheetViews>
  <sheetFormatPr defaultColWidth="11.42578125" defaultRowHeight="12.75"/>
  <cols>
    <col min="1" max="1" width="39.85546875" bestFit="1" customWidth="1"/>
    <col min="2" max="61" width="16.7109375" customWidth="1"/>
    <col min="62" max="16384" width="11.42578125" style="2"/>
  </cols>
  <sheetData>
    <row r="1" spans="1:61" ht="26.25" thickBot="1">
      <c r="A1" s="154" t="s">
        <v>454</v>
      </c>
      <c r="B1" s="155"/>
      <c r="C1" s="155"/>
      <c r="D1" s="155"/>
      <c r="E1" s="155"/>
      <c r="F1" s="155"/>
      <c r="G1" s="155"/>
      <c r="H1" s="155"/>
      <c r="I1" s="155"/>
      <c r="J1" s="155"/>
      <c r="K1" s="155"/>
      <c r="L1" s="155"/>
      <c r="M1" s="155"/>
      <c r="N1" s="155"/>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146" customFormat="1" ht="18.75" thickTop="1">
      <c r="A2" s="212" t="s">
        <v>455</v>
      </c>
    </row>
    <row r="3" spans="1:61" s="146" customFormat="1">
      <c r="A3" s="702" t="s">
        <v>456</v>
      </c>
      <c r="B3" s="702"/>
      <c r="C3" s="702"/>
      <c r="D3" s="702"/>
      <c r="E3" s="702"/>
    </row>
    <row r="4" spans="1:61">
      <c r="A4" s="702"/>
      <c r="B4" s="702"/>
      <c r="C4" s="702"/>
      <c r="D4" s="702"/>
      <c r="E4" s="70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row>
    <row r="5" spans="1:61">
      <c r="A5" s="309" t="s">
        <v>457</v>
      </c>
      <c r="B5" s="447"/>
      <c r="C5" s="447"/>
      <c r="D5" s="447"/>
      <c r="E5" s="447"/>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c r="A6" s="447"/>
      <c r="B6" s="447"/>
      <c r="C6" s="447"/>
      <c r="D6" s="447"/>
      <c r="E6" s="447"/>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ht="18">
      <c r="A7" s="158" t="s">
        <v>454</v>
      </c>
      <c r="B7" s="733" t="s">
        <v>458</v>
      </c>
      <c r="C7" s="733"/>
      <c r="D7" s="733"/>
      <c r="E7" s="44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c r="A8" s="346" t="s">
        <v>459</v>
      </c>
      <c r="B8" s="145" t="s">
        <v>258</v>
      </c>
      <c r="C8" s="145" t="s">
        <v>259</v>
      </c>
      <c r="D8" s="145" t="s">
        <v>260</v>
      </c>
      <c r="E8" s="145" t="s">
        <v>261</v>
      </c>
      <c r="F8" s="145" t="s">
        <v>262</v>
      </c>
      <c r="G8" s="145" t="s">
        <v>263</v>
      </c>
      <c r="H8" s="145" t="s">
        <v>264</v>
      </c>
      <c r="I8" s="145" t="s">
        <v>265</v>
      </c>
      <c r="J8" s="145" t="s">
        <v>266</v>
      </c>
      <c r="K8" s="145" t="s">
        <v>267</v>
      </c>
      <c r="L8" s="145" t="s">
        <v>268</v>
      </c>
      <c r="M8" s="145" t="s">
        <v>269</v>
      </c>
      <c r="N8" s="145" t="s">
        <v>270</v>
      </c>
      <c r="O8" s="145" t="s">
        <v>271</v>
      </c>
      <c r="P8" s="145" t="s">
        <v>272</v>
      </c>
      <c r="Q8" s="145" t="s">
        <v>273</v>
      </c>
      <c r="R8" s="145" t="s">
        <v>274</v>
      </c>
      <c r="S8" s="145" t="s">
        <v>275</v>
      </c>
      <c r="T8" s="145" t="s">
        <v>276</v>
      </c>
      <c r="U8" s="145" t="s">
        <v>277</v>
      </c>
      <c r="V8" s="145" t="s">
        <v>278</v>
      </c>
      <c r="W8" s="145" t="s">
        <v>279</v>
      </c>
      <c r="X8" s="145" t="s">
        <v>280</v>
      </c>
      <c r="Y8" s="145" t="s">
        <v>281</v>
      </c>
      <c r="Z8" s="145" t="s">
        <v>282</v>
      </c>
      <c r="AA8" s="145" t="s">
        <v>283</v>
      </c>
      <c r="AB8" s="145" t="s">
        <v>284</v>
      </c>
      <c r="AC8" s="145" t="s">
        <v>285</v>
      </c>
      <c r="AD8" s="145" t="s">
        <v>286</v>
      </c>
      <c r="AE8" s="145" t="s">
        <v>287</v>
      </c>
      <c r="AF8" s="145" t="s">
        <v>288</v>
      </c>
      <c r="AG8" s="145" t="s">
        <v>289</v>
      </c>
      <c r="AH8" s="145" t="s">
        <v>290</v>
      </c>
      <c r="AI8" s="145" t="s">
        <v>291</v>
      </c>
      <c r="AJ8" s="145" t="s">
        <v>292</v>
      </c>
      <c r="AK8" s="145" t="s">
        <v>293</v>
      </c>
      <c r="AL8" s="145" t="s">
        <v>294</v>
      </c>
      <c r="AM8" s="145" t="s">
        <v>295</v>
      </c>
      <c r="AN8" s="145" t="s">
        <v>296</v>
      </c>
      <c r="AO8" s="145" t="s">
        <v>297</v>
      </c>
      <c r="AP8" s="145" t="s">
        <v>298</v>
      </c>
      <c r="AQ8" s="145" t="s">
        <v>299</v>
      </c>
      <c r="AR8" s="145" t="s">
        <v>300</v>
      </c>
      <c r="AS8" s="145" t="s">
        <v>301</v>
      </c>
      <c r="AT8" s="145" t="s">
        <v>302</v>
      </c>
      <c r="AU8" s="145" t="s">
        <v>303</v>
      </c>
      <c r="AV8" s="145" t="s">
        <v>304</v>
      </c>
      <c r="AW8" s="145" t="s">
        <v>305</v>
      </c>
      <c r="AX8" s="145" t="s">
        <v>306</v>
      </c>
      <c r="AY8" s="145" t="s">
        <v>307</v>
      </c>
      <c r="AZ8" s="145" t="s">
        <v>308</v>
      </c>
      <c r="BA8" s="145" t="s">
        <v>309</v>
      </c>
      <c r="BB8" s="145" t="s">
        <v>310</v>
      </c>
      <c r="BC8" s="145" t="s">
        <v>311</v>
      </c>
      <c r="BD8" s="145" t="s">
        <v>312</v>
      </c>
      <c r="BE8" s="145" t="s">
        <v>313</v>
      </c>
      <c r="BF8" s="145" t="s">
        <v>314</v>
      </c>
      <c r="BG8" s="145" t="s">
        <v>315</v>
      </c>
      <c r="BH8" s="145" t="s">
        <v>316</v>
      </c>
      <c r="BI8" s="145" t="s">
        <v>317</v>
      </c>
    </row>
    <row r="9" spans="1:61" s="19" customFormat="1" ht="12">
      <c r="A9" s="125"/>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row>
    <row r="10" spans="1:61" s="19" customFormat="1" ht="12">
      <c r="A10" s="302"/>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6"/>
    </row>
    <row r="11" spans="1:61" s="19" customFormat="1" ht="12">
      <c r="A11" s="302"/>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6"/>
    </row>
    <row r="12" spans="1:61" s="19" customFormat="1" ht="12">
      <c r="A12" s="302"/>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6"/>
    </row>
    <row r="13" spans="1:61" s="19" customFormat="1" ht="12">
      <c r="A13" s="302"/>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6"/>
    </row>
    <row r="14" spans="1:61" s="19" customFormat="1" ht="12">
      <c r="A14" s="302"/>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6"/>
    </row>
    <row r="15" spans="1:61" s="19" customFormat="1" ht="12">
      <c r="A15" s="302"/>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6"/>
    </row>
    <row r="16" spans="1:61" s="19" customFormat="1" ht="12">
      <c r="A16" s="302"/>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6"/>
    </row>
    <row r="17" spans="1:61" s="19" customFormat="1" ht="12">
      <c r="A17" s="302"/>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6"/>
    </row>
    <row r="18" spans="1:61" s="19" customFormat="1" ht="12">
      <c r="A18" s="302"/>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6"/>
    </row>
    <row r="19" spans="1:61" s="19" customFormat="1" ht="12">
      <c r="A19" s="302"/>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6"/>
    </row>
    <row r="20" spans="1:61" s="19" customFormat="1" ht="12">
      <c r="A20" s="302"/>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6"/>
    </row>
    <row r="21" spans="1:61" s="19" customFormat="1" ht="12">
      <c r="A21" s="302"/>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6"/>
    </row>
    <row r="22" spans="1:61" s="19" customFormat="1" ht="12">
      <c r="A22" s="302"/>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6"/>
    </row>
    <row r="23" spans="1:61" s="19" customFormat="1" ht="12">
      <c r="A23" s="302"/>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6"/>
    </row>
    <row r="24" spans="1:61" s="19" customFormat="1" ht="12">
      <c r="A24" s="302"/>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6"/>
    </row>
    <row r="25" spans="1:61" s="19" customFormat="1" ht="12">
      <c r="A25" s="302"/>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6"/>
    </row>
    <row r="26" spans="1:61" s="19" customFormat="1" ht="12">
      <c r="A26" s="302"/>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6"/>
    </row>
    <row r="27" spans="1:61" s="19" customFormat="1" ht="12">
      <c r="A27" s="302"/>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6"/>
    </row>
    <row r="28" spans="1:61" s="19" customFormat="1" ht="12">
      <c r="A28" s="302"/>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6"/>
    </row>
    <row r="29" spans="1:61" s="19" customFormat="1" ht="12">
      <c r="A29" s="223" t="s">
        <v>460</v>
      </c>
      <c r="B29" s="224">
        <f t="shared" ref="B29:AG29" si="0">SUM(B9:B28)</f>
        <v>0</v>
      </c>
      <c r="C29" s="224">
        <f t="shared" si="0"/>
        <v>0</v>
      </c>
      <c r="D29" s="224">
        <f t="shared" si="0"/>
        <v>0</v>
      </c>
      <c r="E29" s="224">
        <f t="shared" si="0"/>
        <v>0</v>
      </c>
      <c r="F29" s="224">
        <f t="shared" si="0"/>
        <v>0</v>
      </c>
      <c r="G29" s="224">
        <f t="shared" si="0"/>
        <v>0</v>
      </c>
      <c r="H29" s="224">
        <f t="shared" si="0"/>
        <v>0</v>
      </c>
      <c r="I29" s="224">
        <f t="shared" si="0"/>
        <v>0</v>
      </c>
      <c r="J29" s="224">
        <f t="shared" si="0"/>
        <v>0</v>
      </c>
      <c r="K29" s="224">
        <f t="shared" si="0"/>
        <v>0</v>
      </c>
      <c r="L29" s="224">
        <f t="shared" si="0"/>
        <v>0</v>
      </c>
      <c r="M29" s="224">
        <f t="shared" si="0"/>
        <v>0</v>
      </c>
      <c r="N29" s="224">
        <f t="shared" si="0"/>
        <v>0</v>
      </c>
      <c r="O29" s="224">
        <f t="shared" si="0"/>
        <v>0</v>
      </c>
      <c r="P29" s="224">
        <f t="shared" si="0"/>
        <v>0</v>
      </c>
      <c r="Q29" s="224">
        <f t="shared" si="0"/>
        <v>0</v>
      </c>
      <c r="R29" s="224">
        <f t="shared" si="0"/>
        <v>0</v>
      </c>
      <c r="S29" s="224">
        <f t="shared" si="0"/>
        <v>0</v>
      </c>
      <c r="T29" s="224">
        <f t="shared" si="0"/>
        <v>0</v>
      </c>
      <c r="U29" s="224">
        <f t="shared" si="0"/>
        <v>0</v>
      </c>
      <c r="V29" s="224">
        <f t="shared" si="0"/>
        <v>0</v>
      </c>
      <c r="W29" s="224">
        <f t="shared" si="0"/>
        <v>0</v>
      </c>
      <c r="X29" s="224">
        <f t="shared" si="0"/>
        <v>0</v>
      </c>
      <c r="Y29" s="224">
        <f t="shared" si="0"/>
        <v>0</v>
      </c>
      <c r="Z29" s="224">
        <f t="shared" si="0"/>
        <v>0</v>
      </c>
      <c r="AA29" s="224">
        <f t="shared" si="0"/>
        <v>0</v>
      </c>
      <c r="AB29" s="224">
        <f t="shared" si="0"/>
        <v>0</v>
      </c>
      <c r="AC29" s="224">
        <f t="shared" si="0"/>
        <v>0</v>
      </c>
      <c r="AD29" s="224">
        <f t="shared" si="0"/>
        <v>0</v>
      </c>
      <c r="AE29" s="224">
        <f t="shared" si="0"/>
        <v>0</v>
      </c>
      <c r="AF29" s="224">
        <f t="shared" si="0"/>
        <v>0</v>
      </c>
      <c r="AG29" s="224">
        <f t="shared" si="0"/>
        <v>0</v>
      </c>
      <c r="AH29" s="224">
        <f t="shared" ref="AH29:BI29" si="1">SUM(AH9:AH28)</f>
        <v>0</v>
      </c>
      <c r="AI29" s="224">
        <f t="shared" si="1"/>
        <v>0</v>
      </c>
      <c r="AJ29" s="224">
        <f t="shared" si="1"/>
        <v>0</v>
      </c>
      <c r="AK29" s="224">
        <f t="shared" si="1"/>
        <v>0</v>
      </c>
      <c r="AL29" s="224">
        <f t="shared" si="1"/>
        <v>0</v>
      </c>
      <c r="AM29" s="224">
        <f t="shared" si="1"/>
        <v>0</v>
      </c>
      <c r="AN29" s="224">
        <f t="shared" si="1"/>
        <v>0</v>
      </c>
      <c r="AO29" s="224">
        <f t="shared" si="1"/>
        <v>0</v>
      </c>
      <c r="AP29" s="224">
        <f t="shared" si="1"/>
        <v>0</v>
      </c>
      <c r="AQ29" s="224">
        <f t="shared" si="1"/>
        <v>0</v>
      </c>
      <c r="AR29" s="224">
        <f t="shared" si="1"/>
        <v>0</v>
      </c>
      <c r="AS29" s="224">
        <f t="shared" si="1"/>
        <v>0</v>
      </c>
      <c r="AT29" s="224">
        <f t="shared" si="1"/>
        <v>0</v>
      </c>
      <c r="AU29" s="224">
        <f t="shared" si="1"/>
        <v>0</v>
      </c>
      <c r="AV29" s="224">
        <f t="shared" si="1"/>
        <v>0</v>
      </c>
      <c r="AW29" s="224">
        <f t="shared" si="1"/>
        <v>0</v>
      </c>
      <c r="AX29" s="224">
        <f t="shared" si="1"/>
        <v>0</v>
      </c>
      <c r="AY29" s="224">
        <f t="shared" si="1"/>
        <v>0</v>
      </c>
      <c r="AZ29" s="224">
        <f t="shared" si="1"/>
        <v>0</v>
      </c>
      <c r="BA29" s="224">
        <f t="shared" si="1"/>
        <v>0</v>
      </c>
      <c r="BB29" s="224">
        <f t="shared" si="1"/>
        <v>0</v>
      </c>
      <c r="BC29" s="224">
        <f t="shared" si="1"/>
        <v>0</v>
      </c>
      <c r="BD29" s="224">
        <f t="shared" si="1"/>
        <v>0</v>
      </c>
      <c r="BE29" s="224">
        <f t="shared" si="1"/>
        <v>0</v>
      </c>
      <c r="BF29" s="224">
        <f t="shared" si="1"/>
        <v>0</v>
      </c>
      <c r="BG29" s="224">
        <f t="shared" si="1"/>
        <v>0</v>
      </c>
      <c r="BH29" s="224">
        <f t="shared" si="1"/>
        <v>0</v>
      </c>
      <c r="BI29" s="225">
        <f t="shared" si="1"/>
        <v>0</v>
      </c>
    </row>
    <row r="30" spans="1:6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c r="A31" s="702" t="s">
        <v>461</v>
      </c>
      <c r="B31" s="702"/>
      <c r="C31" s="702"/>
      <c r="D31" s="702"/>
      <c r="E31" s="70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c r="A32" s="702"/>
      <c r="B32" s="702"/>
      <c r="C32" s="702"/>
      <c r="D32" s="702"/>
      <c r="E32" s="70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46" customFormat="1" ht="13.5" thickBot="1">
      <c r="A34" s="16" t="s">
        <v>462</v>
      </c>
    </row>
    <row r="35" spans="1:61" s="146" customFormat="1" ht="13.5" thickTop="1">
      <c r="A35" s="215" t="s">
        <v>459</v>
      </c>
      <c r="B35" s="216" t="s">
        <v>332</v>
      </c>
      <c r="C35" s="216" t="s">
        <v>333</v>
      </c>
      <c r="D35" s="216" t="s">
        <v>334</v>
      </c>
      <c r="E35" s="216" t="s">
        <v>335</v>
      </c>
      <c r="F35" s="217" t="s">
        <v>336</v>
      </c>
    </row>
    <row r="36" spans="1:61" s="146" customFormat="1">
      <c r="A36" s="218">
        <f t="shared" ref="A36:A56" si="2">A9</f>
        <v>0</v>
      </c>
      <c r="B36" s="219">
        <f t="shared" ref="B36:B55" si="3">SUM(B9:M9)</f>
        <v>0</v>
      </c>
      <c r="C36" s="219">
        <f t="shared" ref="C36:C55" si="4">SUM(N9:Y9)</f>
        <v>0</v>
      </c>
      <c r="D36" s="219">
        <f t="shared" ref="D36:D55" si="5">SUM(Z9:AK9)</f>
        <v>0</v>
      </c>
      <c r="E36" s="219">
        <f t="shared" ref="E36:E55" si="6">SUM(AL9:AW9)</f>
        <v>0</v>
      </c>
      <c r="F36" s="220">
        <f t="shared" ref="F36:F55" si="7">SUM(AX9:BI9)</f>
        <v>0</v>
      </c>
    </row>
    <row r="37" spans="1:61" s="146" customFormat="1">
      <c r="A37" s="218">
        <f t="shared" si="2"/>
        <v>0</v>
      </c>
      <c r="B37" s="219">
        <f t="shared" si="3"/>
        <v>0</v>
      </c>
      <c r="C37" s="219">
        <f t="shared" si="4"/>
        <v>0</v>
      </c>
      <c r="D37" s="219">
        <f t="shared" si="5"/>
        <v>0</v>
      </c>
      <c r="E37" s="219">
        <f t="shared" si="6"/>
        <v>0</v>
      </c>
      <c r="F37" s="220">
        <f t="shared" si="7"/>
        <v>0</v>
      </c>
    </row>
    <row r="38" spans="1:61" s="146" customFormat="1">
      <c r="A38" s="218">
        <f t="shared" si="2"/>
        <v>0</v>
      </c>
      <c r="B38" s="219">
        <f t="shared" si="3"/>
        <v>0</v>
      </c>
      <c r="C38" s="219">
        <f t="shared" si="4"/>
        <v>0</v>
      </c>
      <c r="D38" s="219">
        <f t="shared" si="5"/>
        <v>0</v>
      </c>
      <c r="E38" s="219">
        <f t="shared" si="6"/>
        <v>0</v>
      </c>
      <c r="F38" s="220">
        <f t="shared" si="7"/>
        <v>0</v>
      </c>
    </row>
    <row r="39" spans="1:61" s="146" customFormat="1">
      <c r="A39" s="218">
        <f t="shared" si="2"/>
        <v>0</v>
      </c>
      <c r="B39" s="219">
        <f t="shared" si="3"/>
        <v>0</v>
      </c>
      <c r="C39" s="219">
        <f t="shared" si="4"/>
        <v>0</v>
      </c>
      <c r="D39" s="219">
        <f t="shared" si="5"/>
        <v>0</v>
      </c>
      <c r="E39" s="219">
        <f t="shared" si="6"/>
        <v>0</v>
      </c>
      <c r="F39" s="220">
        <f t="shared" si="7"/>
        <v>0</v>
      </c>
    </row>
    <row r="40" spans="1:61" s="146" customFormat="1">
      <c r="A40" s="218">
        <f t="shared" si="2"/>
        <v>0</v>
      </c>
      <c r="B40" s="219">
        <f t="shared" si="3"/>
        <v>0</v>
      </c>
      <c r="C40" s="219">
        <f t="shared" si="4"/>
        <v>0</v>
      </c>
      <c r="D40" s="219">
        <f t="shared" si="5"/>
        <v>0</v>
      </c>
      <c r="E40" s="219">
        <f t="shared" si="6"/>
        <v>0</v>
      </c>
      <c r="F40" s="220">
        <f t="shared" si="7"/>
        <v>0</v>
      </c>
    </row>
    <row r="41" spans="1:61" s="146" customFormat="1">
      <c r="A41" s="218">
        <f t="shared" si="2"/>
        <v>0</v>
      </c>
      <c r="B41" s="219">
        <f t="shared" si="3"/>
        <v>0</v>
      </c>
      <c r="C41" s="219">
        <f t="shared" si="4"/>
        <v>0</v>
      </c>
      <c r="D41" s="219">
        <f t="shared" si="5"/>
        <v>0</v>
      </c>
      <c r="E41" s="219">
        <f t="shared" si="6"/>
        <v>0</v>
      </c>
      <c r="F41" s="220">
        <f t="shared" si="7"/>
        <v>0</v>
      </c>
    </row>
    <row r="42" spans="1:61" s="146" customFormat="1">
      <c r="A42" s="218">
        <f t="shared" si="2"/>
        <v>0</v>
      </c>
      <c r="B42" s="219">
        <f t="shared" si="3"/>
        <v>0</v>
      </c>
      <c r="C42" s="219">
        <f t="shared" si="4"/>
        <v>0</v>
      </c>
      <c r="D42" s="219">
        <f t="shared" si="5"/>
        <v>0</v>
      </c>
      <c r="E42" s="219">
        <f t="shared" si="6"/>
        <v>0</v>
      </c>
      <c r="F42" s="220">
        <f t="shared" si="7"/>
        <v>0</v>
      </c>
    </row>
    <row r="43" spans="1:61" s="146" customFormat="1">
      <c r="A43" s="218">
        <f t="shared" si="2"/>
        <v>0</v>
      </c>
      <c r="B43" s="219">
        <f t="shared" si="3"/>
        <v>0</v>
      </c>
      <c r="C43" s="219">
        <f t="shared" si="4"/>
        <v>0</v>
      </c>
      <c r="D43" s="219">
        <f t="shared" si="5"/>
        <v>0</v>
      </c>
      <c r="E43" s="219">
        <f t="shared" si="6"/>
        <v>0</v>
      </c>
      <c r="F43" s="220">
        <f t="shared" si="7"/>
        <v>0</v>
      </c>
    </row>
    <row r="44" spans="1:61" s="146" customFormat="1">
      <c r="A44" s="218">
        <f t="shared" si="2"/>
        <v>0</v>
      </c>
      <c r="B44" s="219">
        <f t="shared" si="3"/>
        <v>0</v>
      </c>
      <c r="C44" s="219">
        <f t="shared" si="4"/>
        <v>0</v>
      </c>
      <c r="D44" s="219">
        <f t="shared" si="5"/>
        <v>0</v>
      </c>
      <c r="E44" s="219">
        <f t="shared" si="6"/>
        <v>0</v>
      </c>
      <c r="F44" s="220">
        <f t="shared" si="7"/>
        <v>0</v>
      </c>
    </row>
    <row r="45" spans="1:61" s="146" customFormat="1">
      <c r="A45" s="218">
        <f t="shared" si="2"/>
        <v>0</v>
      </c>
      <c r="B45" s="219">
        <f t="shared" si="3"/>
        <v>0</v>
      </c>
      <c r="C45" s="219">
        <f t="shared" si="4"/>
        <v>0</v>
      </c>
      <c r="D45" s="219">
        <f t="shared" si="5"/>
        <v>0</v>
      </c>
      <c r="E45" s="219">
        <f t="shared" si="6"/>
        <v>0</v>
      </c>
      <c r="F45" s="220">
        <f t="shared" si="7"/>
        <v>0</v>
      </c>
    </row>
    <row r="46" spans="1:61" s="146" customFormat="1">
      <c r="A46" s="218">
        <f t="shared" si="2"/>
        <v>0</v>
      </c>
      <c r="B46" s="219">
        <f t="shared" si="3"/>
        <v>0</v>
      </c>
      <c r="C46" s="219">
        <f t="shared" si="4"/>
        <v>0</v>
      </c>
      <c r="D46" s="219">
        <f t="shared" si="5"/>
        <v>0</v>
      </c>
      <c r="E46" s="219">
        <f t="shared" si="6"/>
        <v>0</v>
      </c>
      <c r="F46" s="220">
        <f t="shared" si="7"/>
        <v>0</v>
      </c>
    </row>
    <row r="47" spans="1:61" s="146" customFormat="1">
      <c r="A47" s="218">
        <f t="shared" si="2"/>
        <v>0</v>
      </c>
      <c r="B47" s="219">
        <f t="shared" si="3"/>
        <v>0</v>
      </c>
      <c r="C47" s="219">
        <f t="shared" si="4"/>
        <v>0</v>
      </c>
      <c r="D47" s="219">
        <f t="shared" si="5"/>
        <v>0</v>
      </c>
      <c r="E47" s="219">
        <f t="shared" si="6"/>
        <v>0</v>
      </c>
      <c r="F47" s="220">
        <f t="shared" si="7"/>
        <v>0</v>
      </c>
    </row>
    <row r="48" spans="1:61" s="146" customFormat="1">
      <c r="A48" s="218">
        <f t="shared" si="2"/>
        <v>0</v>
      </c>
      <c r="B48" s="219">
        <f t="shared" si="3"/>
        <v>0</v>
      </c>
      <c r="C48" s="219">
        <f t="shared" si="4"/>
        <v>0</v>
      </c>
      <c r="D48" s="219">
        <f t="shared" si="5"/>
        <v>0</v>
      </c>
      <c r="E48" s="219">
        <f t="shared" si="6"/>
        <v>0</v>
      </c>
      <c r="F48" s="220">
        <f t="shared" si="7"/>
        <v>0</v>
      </c>
    </row>
    <row r="49" spans="1:61" s="146" customFormat="1">
      <c r="A49" s="218">
        <f t="shared" si="2"/>
        <v>0</v>
      </c>
      <c r="B49" s="219">
        <f t="shared" si="3"/>
        <v>0</v>
      </c>
      <c r="C49" s="219">
        <f t="shared" si="4"/>
        <v>0</v>
      </c>
      <c r="D49" s="219">
        <f t="shared" si="5"/>
        <v>0</v>
      </c>
      <c r="E49" s="219">
        <f t="shared" si="6"/>
        <v>0</v>
      </c>
      <c r="F49" s="220">
        <f t="shared" si="7"/>
        <v>0</v>
      </c>
    </row>
    <row r="50" spans="1:61" s="146" customFormat="1">
      <c r="A50" s="218">
        <f t="shared" si="2"/>
        <v>0</v>
      </c>
      <c r="B50" s="219">
        <f t="shared" si="3"/>
        <v>0</v>
      </c>
      <c r="C50" s="219">
        <f t="shared" si="4"/>
        <v>0</v>
      </c>
      <c r="D50" s="219">
        <f t="shared" si="5"/>
        <v>0</v>
      </c>
      <c r="E50" s="219">
        <f t="shared" si="6"/>
        <v>0</v>
      </c>
      <c r="F50" s="220">
        <f t="shared" si="7"/>
        <v>0</v>
      </c>
    </row>
    <row r="51" spans="1:61" s="146" customFormat="1">
      <c r="A51" s="218">
        <f t="shared" si="2"/>
        <v>0</v>
      </c>
      <c r="B51" s="219">
        <f t="shared" si="3"/>
        <v>0</v>
      </c>
      <c r="C51" s="219">
        <f t="shared" si="4"/>
        <v>0</v>
      </c>
      <c r="D51" s="219">
        <f t="shared" si="5"/>
        <v>0</v>
      </c>
      <c r="E51" s="219">
        <f t="shared" si="6"/>
        <v>0</v>
      </c>
      <c r="F51" s="220">
        <f t="shared" si="7"/>
        <v>0</v>
      </c>
    </row>
    <row r="52" spans="1:61" s="146" customFormat="1">
      <c r="A52" s="218">
        <f t="shared" si="2"/>
        <v>0</v>
      </c>
      <c r="B52" s="219">
        <f t="shared" si="3"/>
        <v>0</v>
      </c>
      <c r="C52" s="219">
        <f t="shared" si="4"/>
        <v>0</v>
      </c>
      <c r="D52" s="219">
        <f t="shared" si="5"/>
        <v>0</v>
      </c>
      <c r="E52" s="219">
        <f t="shared" si="6"/>
        <v>0</v>
      </c>
      <c r="F52" s="220">
        <f t="shared" si="7"/>
        <v>0</v>
      </c>
    </row>
    <row r="53" spans="1:61" s="146" customFormat="1">
      <c r="A53" s="218">
        <f t="shared" si="2"/>
        <v>0</v>
      </c>
      <c r="B53" s="219">
        <f t="shared" si="3"/>
        <v>0</v>
      </c>
      <c r="C53" s="219">
        <f t="shared" si="4"/>
        <v>0</v>
      </c>
      <c r="D53" s="219">
        <f t="shared" si="5"/>
        <v>0</v>
      </c>
      <c r="E53" s="219">
        <f t="shared" si="6"/>
        <v>0</v>
      </c>
      <c r="F53" s="220">
        <f t="shared" si="7"/>
        <v>0</v>
      </c>
    </row>
    <row r="54" spans="1:61" s="146" customFormat="1">
      <c r="A54" s="218">
        <f t="shared" si="2"/>
        <v>0</v>
      </c>
      <c r="B54" s="219">
        <f t="shared" si="3"/>
        <v>0</v>
      </c>
      <c r="C54" s="219">
        <f t="shared" si="4"/>
        <v>0</v>
      </c>
      <c r="D54" s="219">
        <f t="shared" si="5"/>
        <v>0</v>
      </c>
      <c r="E54" s="219">
        <f t="shared" si="6"/>
        <v>0</v>
      </c>
      <c r="F54" s="220">
        <f t="shared" si="7"/>
        <v>0</v>
      </c>
    </row>
    <row r="55" spans="1:61" s="146" customFormat="1">
      <c r="A55" s="218">
        <f t="shared" si="2"/>
        <v>0</v>
      </c>
      <c r="B55" s="219">
        <f t="shared" si="3"/>
        <v>0</v>
      </c>
      <c r="C55" s="219">
        <f t="shared" si="4"/>
        <v>0</v>
      </c>
      <c r="D55" s="219">
        <f t="shared" si="5"/>
        <v>0</v>
      </c>
      <c r="E55" s="219">
        <f t="shared" si="6"/>
        <v>0</v>
      </c>
      <c r="F55" s="220">
        <f t="shared" si="7"/>
        <v>0</v>
      </c>
    </row>
    <row r="56" spans="1:61" s="146" customFormat="1" ht="13.5" thickBot="1">
      <c r="A56" s="210" t="str">
        <f t="shared" si="2"/>
        <v>Total de outras saídas</v>
      </c>
      <c r="B56" s="221">
        <f>SUM(B36:B55)</f>
        <v>0</v>
      </c>
      <c r="C56" s="221">
        <f>SUM(C36:C55)</f>
        <v>0</v>
      </c>
      <c r="D56" s="221">
        <f>SUM(D36:D55)</f>
        <v>0</v>
      </c>
      <c r="E56" s="221">
        <f>SUM(E36:E55)</f>
        <v>0</v>
      </c>
      <c r="F56" s="211">
        <f>SUM(F36:F55)</f>
        <v>0</v>
      </c>
    </row>
    <row r="57" spans="1:61" s="146" customFormat="1" ht="13.5" thickTop="1"/>
    <row r="58" spans="1:6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spans="1:6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spans="1: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spans="1:6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spans="1:6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spans="1:6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spans="1:6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spans="1:6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spans="1:6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spans="1:6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spans="1:6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spans="1:6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spans="1:6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spans="1:6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c r="A76" s="222"/>
      <c r="B76" s="222"/>
      <c r="C76" s="222"/>
      <c r="D76" s="222"/>
      <c r="E76" s="222"/>
      <c r="F76" s="22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c r="A77" s="222"/>
      <c r="B77" s="222"/>
      <c r="C77" s="222"/>
      <c r="D77" s="222"/>
      <c r="E77" s="222"/>
      <c r="F77" s="22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sheetData>
  <sheetProtection sheet="1" objects="1" scenarios="1" formatCells="0" formatColumns="0" formatRows="0"/>
  <mergeCells count="3">
    <mergeCell ref="A3:E4"/>
    <mergeCell ref="A31:E32"/>
    <mergeCell ref="B7:D7"/>
  </mergeCells>
  <phoneticPr fontId="0" type="noConversion"/>
  <pageMargins left="0.70866141732283472" right="0.70866141732283472" top="0.74803149606299213" bottom="0.74803149606299213" header="0.31496062992125984" footer="0.31496062992125984"/>
  <pageSetup paperSize="9" scale="12"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ATY_EMPREENDA</dc:creator>
  <cp:keywords/>
  <dc:description/>
  <cp:lastModifiedBy>Guilherme Marcilio</cp:lastModifiedBy>
  <cp:revision/>
  <dcterms:created xsi:type="dcterms:W3CDTF">1996-02-01T18:25:35Z</dcterms:created>
  <dcterms:modified xsi:type="dcterms:W3CDTF">2022-08-01T15:58:48Z</dcterms:modified>
  <cp:category/>
  <cp:contentStatus/>
</cp:coreProperties>
</file>