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Users/fernandorodrigues/Desktop/Cakelover/100 Passos/"/>
    </mc:Choice>
  </mc:AlternateContent>
  <xr:revisionPtr revIDLastSave="0" documentId="13_ncr:1_{9908118F-D914-6347-AFA0-BCBDB13A055E}" xr6:coauthVersionLast="46" xr6:coauthVersionMax="46" xr10:uidLastSave="{00000000-0000-0000-0000-000000000000}"/>
  <bookViews>
    <workbookView xWindow="0" yWindow="0" windowWidth="35840" windowHeight="22400" xr2:uid="{00000000-000D-0000-FFFF-FFFF00000000}"/>
  </bookViews>
  <sheets>
    <sheet name="PRINCIPA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3" l="1"/>
  <c r="B28" i="3"/>
  <c r="B23" i="3" s="1"/>
  <c r="B53" i="3" l="1"/>
  <c r="B21" i="3"/>
  <c r="C5" i="3"/>
  <c r="C21" i="3" s="1"/>
  <c r="C53" i="3" l="1"/>
  <c r="D5" i="3"/>
  <c r="E5" i="3" l="1"/>
  <c r="D53" i="3"/>
  <c r="D21" i="3"/>
  <c r="M23" i="3"/>
  <c r="L23" i="3"/>
  <c r="K23" i="3"/>
  <c r="F5" i="3" l="1"/>
  <c r="E21" i="3"/>
  <c r="E53" i="3"/>
  <c r="G5" i="3" l="1"/>
  <c r="F53" i="3"/>
  <c r="F21" i="3"/>
  <c r="H5" i="3" l="1"/>
  <c r="G53" i="3"/>
  <c r="G21" i="3"/>
  <c r="B37" i="3"/>
  <c r="I5" i="3" l="1"/>
  <c r="H21" i="3"/>
  <c r="H53" i="3"/>
  <c r="C37" i="3"/>
  <c r="B51" i="3"/>
  <c r="B55" i="3" s="1"/>
  <c r="J5" i="3" l="1"/>
  <c r="I21" i="3"/>
  <c r="I53" i="3"/>
  <c r="D37" i="3"/>
  <c r="C23" i="3"/>
  <c r="C51" i="3" s="1"/>
  <c r="C55" i="3" s="1"/>
  <c r="K5" i="3" l="1"/>
  <c r="J53" i="3"/>
  <c r="J21" i="3"/>
  <c r="E37" i="3"/>
  <c r="D23" i="3"/>
  <c r="D51" i="3" s="1"/>
  <c r="D55" i="3" s="1"/>
  <c r="L5" i="3" l="1"/>
  <c r="K21" i="3"/>
  <c r="K53" i="3"/>
  <c r="B19" i="3"/>
  <c r="B54" i="3" s="1"/>
  <c r="B56" i="3" s="1"/>
  <c r="C18" i="3" s="1"/>
  <c r="C19" i="3" s="1"/>
  <c r="C54" i="3" s="1"/>
  <c r="C56" i="3" s="1"/>
  <c r="D18" i="3" s="1"/>
  <c r="D19" i="3" s="1"/>
  <c r="D54" i="3" s="1"/>
  <c r="D56" i="3" s="1"/>
  <c r="E18" i="3" s="1"/>
  <c r="E19" i="3" s="1"/>
  <c r="E54" i="3" s="1"/>
  <c r="F37" i="3"/>
  <c r="E23" i="3"/>
  <c r="E51" i="3" s="1"/>
  <c r="E55" i="3" s="1"/>
  <c r="M5" i="3" l="1"/>
  <c r="L53" i="3"/>
  <c r="L21" i="3"/>
  <c r="E56" i="3"/>
  <c r="F18" i="3" s="1"/>
  <c r="F19" i="3" s="1"/>
  <c r="F54" i="3" s="1"/>
  <c r="G37" i="3"/>
  <c r="F23" i="3"/>
  <c r="F51" i="3" s="1"/>
  <c r="F55" i="3" s="1"/>
  <c r="M21" i="3" l="1"/>
  <c r="M53" i="3"/>
  <c r="F56" i="3"/>
  <c r="G18" i="3" s="1"/>
  <c r="G19" i="3" s="1"/>
  <c r="G54" i="3" s="1"/>
  <c r="H37" i="3"/>
  <c r="G23" i="3"/>
  <c r="G51" i="3" s="1"/>
  <c r="G55" i="3" s="1"/>
  <c r="G56" i="3" l="1"/>
  <c r="H18" i="3" s="1"/>
  <c r="H19" i="3" s="1"/>
  <c r="H54" i="3" s="1"/>
  <c r="I37" i="3"/>
  <c r="H23" i="3"/>
  <c r="H51" i="3" s="1"/>
  <c r="H55" i="3" s="1"/>
  <c r="H56" i="3" l="1"/>
  <c r="I18" i="3" s="1"/>
  <c r="I19" i="3" s="1"/>
  <c r="I54" i="3" s="1"/>
  <c r="J37" i="3"/>
  <c r="I23" i="3"/>
  <c r="I51" i="3" s="1"/>
  <c r="I55" i="3" s="1"/>
  <c r="I56" i="3" l="1"/>
  <c r="J18" i="3" s="1"/>
  <c r="J19" i="3" s="1"/>
  <c r="J54" i="3" s="1"/>
  <c r="K37" i="3"/>
  <c r="K51" i="3" s="1"/>
  <c r="K55" i="3" s="1"/>
  <c r="J23" i="3"/>
  <c r="J51" i="3" s="1"/>
  <c r="J55" i="3" s="1"/>
  <c r="J56" i="3" l="1"/>
  <c r="K18" i="3" s="1"/>
  <c r="K19" i="3" s="1"/>
  <c r="K54" i="3" s="1"/>
  <c r="K56" i="3" s="1"/>
  <c r="L18" i="3" s="1"/>
  <c r="L19" i="3" s="1"/>
  <c r="L54" i="3" s="1"/>
  <c r="M37" i="3"/>
  <c r="M51" i="3" s="1"/>
  <c r="M55" i="3" s="1"/>
  <c r="L37" i="3"/>
  <c r="L51" i="3" s="1"/>
  <c r="L55" i="3" s="1"/>
  <c r="L56" i="3" l="1"/>
  <c r="M18" i="3" s="1"/>
  <c r="M19" i="3" s="1"/>
  <c r="M54" i="3" s="1"/>
  <c r="M56" i="3" s="1"/>
</calcChain>
</file>

<file path=xl/sharedStrings.xml><?xml version="1.0" encoding="utf-8"?>
<sst xmlns="http://schemas.openxmlformats.org/spreadsheetml/2006/main" count="43" uniqueCount="42">
  <si>
    <t>Seu bolso mês a mês</t>
  </si>
  <si>
    <t>Total da renda</t>
  </si>
  <si>
    <t>Total de despesas do mês</t>
  </si>
  <si>
    <t>Total do mês anterior</t>
  </si>
  <si>
    <t>Aluguel</t>
  </si>
  <si>
    <t>IPTU</t>
  </si>
  <si>
    <t>Energia</t>
  </si>
  <si>
    <t>Telefone e Internet</t>
  </si>
  <si>
    <t>Gás</t>
  </si>
  <si>
    <t>Água</t>
  </si>
  <si>
    <t>Funcionário</t>
  </si>
  <si>
    <t>SALDO FIM DO MÊS</t>
  </si>
  <si>
    <t>Total de Gastos Variáveis</t>
  </si>
  <si>
    <t>Total de Gastos Fixos</t>
  </si>
  <si>
    <t>NÃO ALTERAR NENHUMA CÉLULA DE COR CINZA</t>
  </si>
  <si>
    <t>GERENCIAMENTO DO FLUXO DE CAIXA DA EMPRESA</t>
  </si>
  <si>
    <t>1 - Receita/Quanto vai entrar</t>
  </si>
  <si>
    <t>2 - Despesa/Quanto vai sair</t>
  </si>
  <si>
    <t>RECEITA TOTAL</t>
  </si>
  <si>
    <t>DESPESA TOTAL</t>
  </si>
  <si>
    <t>COMECE PELA CÉLULA AMARELA</t>
  </si>
  <si>
    <t>Pro labore</t>
  </si>
  <si>
    <t>Lançamento Beaba 5.0</t>
  </si>
  <si>
    <t>Lançamento BLNF</t>
  </si>
  <si>
    <t>Patrocinio Itambé</t>
  </si>
  <si>
    <t>Facebook Ads</t>
  </si>
  <si>
    <t>Google Ads</t>
  </si>
  <si>
    <t>Facebook Ads Lançamento</t>
  </si>
  <si>
    <t>Google Ads Lançamento</t>
  </si>
  <si>
    <t>Imposto</t>
  </si>
  <si>
    <t>Email Marketing</t>
  </si>
  <si>
    <t>Taxa Hotmart</t>
  </si>
  <si>
    <t>Zendesk</t>
  </si>
  <si>
    <t>Zoom</t>
  </si>
  <si>
    <t>Loon</t>
  </si>
  <si>
    <t>Simplecast</t>
  </si>
  <si>
    <t>Premiaçao</t>
  </si>
  <si>
    <t>Kaizen</t>
  </si>
  <si>
    <t>Equipe de Gravaçao</t>
  </si>
  <si>
    <t>Mentoria</t>
  </si>
  <si>
    <t>Investimento em Treinamento</t>
  </si>
  <si>
    <t>Investimento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</si>
</sst>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b/>
      <sz val="10"/>
      <color indexed="9"/>
      <name val="Verdana"/>
      <family val="2"/>
    </font>
    <font>
      <b/>
      <sz val="10"/>
      <name val="Arial"/>
      <family val="2"/>
    </font>
    <font>
      <b/>
      <sz val="11"/>
      <color indexed="9"/>
      <name val="Verdana"/>
      <family val="2"/>
    </font>
    <font>
      <sz val="8"/>
      <color indexed="56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2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56"/>
      </right>
      <top/>
      <bottom/>
      <diagonal/>
    </border>
    <border>
      <left style="thin">
        <color indexed="53"/>
      </left>
      <right style="thin">
        <color indexed="53"/>
      </right>
      <top/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53"/>
      </right>
      <top/>
      <bottom style="thin">
        <color indexed="5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3"/>
      </left>
      <right style="thin">
        <color indexed="53"/>
      </right>
      <top/>
      <bottom style="thin">
        <color indexed="53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6"/>
      </right>
      <top/>
      <bottom/>
      <diagonal/>
    </border>
    <border>
      <left style="thin">
        <color indexed="56"/>
      </left>
      <right style="medium">
        <color indexed="64"/>
      </right>
      <top/>
      <bottom/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 style="thin">
        <color indexed="53"/>
      </left>
      <right style="thin">
        <color indexed="53"/>
      </right>
      <top style="medium">
        <color indexed="64"/>
      </top>
      <bottom/>
      <diagonal/>
    </border>
    <border>
      <left/>
      <right style="thin">
        <color indexed="53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53"/>
      </bottom>
      <diagonal/>
    </border>
    <border>
      <left/>
      <right style="medium">
        <color indexed="64"/>
      </right>
      <top/>
      <bottom style="thin">
        <color indexed="53"/>
      </bottom>
      <diagonal/>
    </border>
    <border>
      <left style="medium">
        <color indexed="64"/>
      </left>
      <right style="thin">
        <color indexed="53"/>
      </right>
      <top/>
      <bottom/>
      <diagonal/>
    </border>
    <border>
      <left style="thin">
        <color indexed="53"/>
      </left>
      <right style="medium">
        <color indexed="64"/>
      </right>
      <top/>
      <bottom/>
      <diagonal/>
    </border>
    <border>
      <left style="thin">
        <color indexed="53"/>
      </left>
      <right style="thin">
        <color indexed="53"/>
      </right>
      <top/>
      <bottom style="medium">
        <color indexed="64"/>
      </bottom>
      <diagonal/>
    </border>
    <border>
      <left/>
      <right style="thin">
        <color indexed="53"/>
      </right>
      <top/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18"/>
      </right>
      <top/>
      <bottom/>
      <diagonal/>
    </border>
    <border>
      <left style="thin">
        <color indexed="18"/>
      </left>
      <right style="medium">
        <color indexed="64"/>
      </right>
      <top/>
      <bottom/>
      <diagonal/>
    </border>
    <border>
      <left style="thin">
        <color indexed="18"/>
      </left>
      <right/>
      <top/>
      <bottom style="medium">
        <color indexed="64"/>
      </bottom>
      <diagonal/>
    </border>
    <border>
      <left style="thin">
        <color indexed="1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3" fillId="0" borderId="2" xfId="0" applyNumberFormat="1" applyFont="1" applyFill="1" applyBorder="1" applyAlignment="1" applyProtection="1">
      <alignment horizontal="center"/>
      <protection locked="0"/>
    </xf>
    <xf numFmtId="4" fontId="3" fillId="5" borderId="2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4" fontId="9" fillId="0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Alignment="1">
      <alignment horizontal="center" vertical="center"/>
    </xf>
    <xf numFmtId="0" fontId="9" fillId="2" borderId="22" xfId="0" applyFont="1" applyFill="1" applyBorder="1" applyAlignment="1" applyProtection="1">
      <alignment horizontal="left" indent="1"/>
      <protection locked="0"/>
    </xf>
    <xf numFmtId="4" fontId="9" fillId="0" borderId="16" xfId="0" applyNumberFormat="1" applyFont="1" applyFill="1" applyBorder="1" applyAlignment="1" applyProtection="1">
      <alignment horizontal="center"/>
      <protection locked="0"/>
    </xf>
    <xf numFmtId="0" fontId="3" fillId="2" borderId="0" xfId="0" quotePrefix="1" applyFont="1" applyFill="1" applyBorder="1" applyAlignment="1" applyProtection="1">
      <alignment horizontal="center"/>
      <protection locked="0"/>
    </xf>
    <xf numFmtId="4" fontId="5" fillId="2" borderId="0" xfId="0" applyNumberFormat="1" applyFont="1" applyFill="1" applyBorder="1" applyAlignment="1" applyProtection="1">
      <alignment horizontal="center"/>
    </xf>
    <xf numFmtId="0" fontId="3" fillId="5" borderId="29" xfId="0" applyFont="1" applyFill="1" applyBorder="1" applyAlignment="1" applyProtection="1">
      <alignment horizontal="left" indent="1"/>
      <protection locked="0"/>
    </xf>
    <xf numFmtId="4" fontId="3" fillId="5" borderId="30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Fill="1" applyBorder="1" applyAlignment="1" applyProtection="1">
      <alignment horizontal="left" indent="1"/>
      <protection locked="0"/>
    </xf>
    <xf numFmtId="4" fontId="3" fillId="0" borderId="30" xfId="0" applyNumberFormat="1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>
      <alignment vertical="center"/>
    </xf>
    <xf numFmtId="164" fontId="5" fillId="3" borderId="20" xfId="0" applyNumberFormat="1" applyFont="1" applyFill="1" applyBorder="1" applyAlignment="1" applyProtection="1">
      <alignment horizontal="center" wrapText="1"/>
    </xf>
    <xf numFmtId="164" fontId="5" fillId="3" borderId="33" xfId="0" applyNumberFormat="1" applyFont="1" applyFill="1" applyBorder="1" applyAlignment="1" applyProtection="1">
      <alignment horizontal="center" wrapText="1"/>
    </xf>
    <xf numFmtId="0" fontId="10" fillId="0" borderId="0" xfId="0" applyFont="1" applyFill="1" applyAlignment="1">
      <alignment horizontal="center" vertical="center"/>
    </xf>
    <xf numFmtId="0" fontId="12" fillId="7" borderId="17" xfId="0" applyFont="1" applyFill="1" applyBorder="1" applyAlignment="1">
      <alignment vertical="center"/>
    </xf>
    <xf numFmtId="4" fontId="4" fillId="7" borderId="36" xfId="0" applyNumberFormat="1" applyFont="1" applyFill="1" applyBorder="1" applyAlignment="1">
      <alignment horizontal="center" vertical="center"/>
    </xf>
    <xf numFmtId="4" fontId="4" fillId="7" borderId="37" xfId="0" applyNumberFormat="1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vertical="center"/>
    </xf>
    <xf numFmtId="4" fontId="13" fillId="7" borderId="5" xfId="0" applyNumberFormat="1" applyFont="1" applyFill="1" applyBorder="1" applyAlignment="1" applyProtection="1">
      <alignment horizontal="center" vertical="center"/>
    </xf>
    <xf numFmtId="4" fontId="13" fillId="7" borderId="16" xfId="0" applyNumberFormat="1" applyFont="1" applyFill="1" applyBorder="1" applyAlignment="1" applyProtection="1">
      <alignment horizontal="center" vertical="center"/>
    </xf>
    <xf numFmtId="0" fontId="12" fillId="7" borderId="15" xfId="0" applyFont="1" applyFill="1" applyBorder="1" applyAlignment="1">
      <alignment vertical="center"/>
    </xf>
    <xf numFmtId="4" fontId="13" fillId="7" borderId="6" xfId="0" applyNumberFormat="1" applyFont="1" applyFill="1" applyBorder="1" applyAlignment="1" applyProtection="1">
      <alignment horizontal="center" vertical="center"/>
    </xf>
    <xf numFmtId="4" fontId="13" fillId="7" borderId="35" xfId="0" applyNumberFormat="1" applyFont="1" applyFill="1" applyBorder="1" applyAlignment="1" applyProtection="1">
      <alignment horizontal="center" vertical="center"/>
    </xf>
    <xf numFmtId="4" fontId="3" fillId="7" borderId="8" xfId="0" applyNumberFormat="1" applyFont="1" applyFill="1" applyBorder="1" applyAlignment="1">
      <alignment horizontal="center" vertical="center"/>
    </xf>
    <xf numFmtId="4" fontId="3" fillId="7" borderId="24" xfId="0" applyNumberFormat="1" applyFont="1" applyFill="1" applyBorder="1" applyAlignment="1">
      <alignment horizontal="center" vertical="center"/>
    </xf>
    <xf numFmtId="4" fontId="4" fillId="7" borderId="18" xfId="0" applyNumberFormat="1" applyFont="1" applyFill="1" applyBorder="1" applyAlignment="1" applyProtection="1">
      <alignment horizontal="center" vertical="center"/>
    </xf>
    <xf numFmtId="0" fontId="12" fillId="7" borderId="27" xfId="0" applyFont="1" applyFill="1" applyBorder="1" applyAlignment="1" applyProtection="1">
      <alignment horizontal="center" vertical="center"/>
      <protection locked="0"/>
    </xf>
    <xf numFmtId="4" fontId="4" fillId="7" borderId="19" xfId="0" applyNumberFormat="1" applyFont="1" applyFill="1" applyBorder="1" applyAlignment="1" applyProtection="1">
      <alignment horizontal="center" vertical="center"/>
    </xf>
    <xf numFmtId="4" fontId="4" fillId="7" borderId="7" xfId="0" applyNumberFormat="1" applyFont="1" applyFill="1" applyBorder="1" applyAlignment="1" applyProtection="1">
      <alignment horizontal="center" vertical="center"/>
    </xf>
    <xf numFmtId="4" fontId="4" fillId="7" borderId="28" xfId="0" applyNumberFormat="1" applyFont="1" applyFill="1" applyBorder="1" applyAlignment="1" applyProtection="1">
      <alignment horizontal="center" vertical="center"/>
    </xf>
    <xf numFmtId="0" fontId="12" fillId="7" borderId="17" xfId="0" applyFont="1" applyFill="1" applyBorder="1" applyAlignment="1" applyProtection="1">
      <alignment horizontal="center" vertical="center"/>
      <protection locked="0"/>
    </xf>
    <xf numFmtId="4" fontId="4" fillId="7" borderId="31" xfId="0" applyNumberFormat="1" applyFont="1" applyFill="1" applyBorder="1" applyAlignment="1" applyProtection="1">
      <alignment horizontal="center" vertical="center"/>
    </xf>
    <xf numFmtId="4" fontId="4" fillId="7" borderId="32" xfId="0" applyNumberFormat="1" applyFont="1" applyFill="1" applyBorder="1" applyAlignment="1" applyProtection="1">
      <alignment horizontal="center" vertical="center"/>
    </xf>
    <xf numFmtId="0" fontId="3" fillId="7" borderId="38" xfId="0" applyFont="1" applyFill="1" applyBorder="1" applyAlignment="1" applyProtection="1">
      <alignment horizontal="left" indent="1"/>
      <protection locked="0"/>
    </xf>
    <xf numFmtId="4" fontId="3" fillId="6" borderId="8" xfId="0" applyNumberFormat="1" applyFont="1" applyFill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/>
      <protection locked="0"/>
    </xf>
    <xf numFmtId="4" fontId="4" fillId="7" borderId="10" xfId="0" applyNumberFormat="1" applyFont="1" applyFill="1" applyBorder="1" applyAlignment="1" applyProtection="1">
      <alignment horizontal="center" vertical="center"/>
    </xf>
    <xf numFmtId="4" fontId="4" fillId="7" borderId="1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164" fontId="5" fillId="4" borderId="26" xfId="0" applyNumberFormat="1" applyFont="1" applyFill="1" applyBorder="1" applyAlignment="1" applyProtection="1">
      <alignment horizontal="center" vertical="center" wrapText="1"/>
    </xf>
    <xf numFmtId="164" fontId="5" fillId="4" borderId="7" xfId="0" applyNumberFormat="1" applyFont="1" applyFill="1" applyBorder="1" applyAlignment="1" applyProtection="1">
      <alignment horizontal="center" vertical="center" wrapText="1"/>
    </xf>
    <xf numFmtId="164" fontId="5" fillId="4" borderId="25" xfId="0" applyNumberFormat="1" applyFont="1" applyFill="1" applyBorder="1" applyAlignment="1" applyProtection="1">
      <alignment horizontal="center" vertical="center" wrapText="1"/>
    </xf>
    <xf numFmtId="164" fontId="5" fillId="4" borderId="19" xfId="0" applyNumberFormat="1" applyFont="1" applyFill="1" applyBorder="1" applyAlignment="1" applyProtection="1">
      <alignment horizontal="center" vertical="center" wrapText="1"/>
    </xf>
    <xf numFmtId="0" fontId="4" fillId="7" borderId="39" xfId="0" applyFont="1" applyFill="1" applyBorder="1" applyAlignment="1">
      <alignment horizontal="center"/>
    </xf>
    <xf numFmtId="0" fontId="4" fillId="7" borderId="40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164" fontId="5" fillId="4" borderId="14" xfId="0" applyNumberFormat="1" applyFont="1" applyFill="1" applyBorder="1" applyAlignment="1" applyProtection="1">
      <alignment horizontal="center" vertical="center" wrapText="1"/>
    </xf>
    <xf numFmtId="164" fontId="5" fillId="4" borderId="28" xfId="0" applyNumberFormat="1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left" vertical="center" wrapText="1"/>
    </xf>
    <xf numFmtId="164" fontId="5" fillId="8" borderId="20" xfId="0" applyNumberFormat="1" applyFont="1" applyFill="1" applyBorder="1" applyAlignment="1" applyProtection="1">
      <alignment horizontal="center" vertical="center" wrapText="1"/>
    </xf>
    <xf numFmtId="164" fontId="5" fillId="8" borderId="33" xfId="0" applyNumberFormat="1" applyFont="1" applyFill="1" applyBorder="1" applyAlignment="1" applyProtection="1">
      <alignment horizontal="center" vertical="center" wrapText="1"/>
    </xf>
    <xf numFmtId="0" fontId="8" fillId="8" borderId="15" xfId="0" applyFont="1" applyFill="1" applyBorder="1" applyAlignment="1">
      <alignment horizontal="left" vertical="center" wrapText="1"/>
    </xf>
    <xf numFmtId="164" fontId="5" fillId="8" borderId="4" xfId="0" applyNumberFormat="1" applyFont="1" applyFill="1" applyBorder="1" applyAlignment="1" applyProtection="1">
      <alignment horizontal="center" vertical="center" wrapText="1"/>
    </xf>
    <xf numFmtId="164" fontId="5" fillId="8" borderId="21" xfId="0" applyNumberFormat="1" applyFont="1" applyFill="1" applyBorder="1" applyAlignment="1" applyProtection="1">
      <alignment horizontal="center" vertical="center" wrapText="1"/>
    </xf>
    <xf numFmtId="0" fontId="9" fillId="9" borderId="22" xfId="0" applyFont="1" applyFill="1" applyBorder="1" applyAlignment="1" applyProtection="1">
      <alignment horizontal="left" indent="1"/>
      <protection locked="0"/>
    </xf>
    <xf numFmtId="4" fontId="3" fillId="9" borderId="3" xfId="0" applyNumberFormat="1" applyFont="1" applyFill="1" applyBorder="1" applyAlignment="1" applyProtection="1">
      <alignment horizontal="center"/>
      <protection locked="0"/>
    </xf>
    <xf numFmtId="4" fontId="3" fillId="9" borderId="23" xfId="0" applyNumberFormat="1" applyFont="1" applyFill="1" applyBorder="1" applyAlignment="1" applyProtection="1">
      <alignment horizontal="center"/>
      <protection locked="0"/>
    </xf>
    <xf numFmtId="0" fontId="14" fillId="7" borderId="12" xfId="0" applyFont="1" applyFill="1" applyBorder="1" applyAlignment="1">
      <alignment horizontal="center"/>
    </xf>
    <xf numFmtId="0" fontId="14" fillId="7" borderId="13" xfId="0" applyFont="1" applyFill="1" applyBorder="1" applyAlignment="1">
      <alignment horizontal="center"/>
    </xf>
    <xf numFmtId="0" fontId="14" fillId="7" borderId="14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7"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CCFF"/>
      <rgbColor rgb="0000FF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CECF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C9E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N294"/>
  <sheetViews>
    <sheetView showGridLines="0" tabSelected="1" zoomScale="135" zoomScaleNormal="150" workbookViewId="0">
      <pane xSplit="13" ySplit="4" topLeftCell="N5" activePane="bottomRight" state="frozen"/>
      <selection pane="topRight" activeCell="N1" sqref="N1"/>
      <selection pane="bottomLeft" activeCell="A7" sqref="A7"/>
      <selection pane="bottomRight" activeCell="E32" sqref="E32"/>
    </sheetView>
  </sheetViews>
  <sheetFormatPr baseColWidth="10" defaultColWidth="8.83203125" defaultRowHeight="13" x14ac:dyDescent="0.15"/>
  <cols>
    <col min="1" max="1" width="32.5" style="1" bestFit="1" customWidth="1"/>
    <col min="2" max="2" width="13.6640625" style="3" bestFit="1" customWidth="1"/>
    <col min="3" max="4" width="13" style="3" bestFit="1" customWidth="1"/>
    <col min="5" max="13" width="12" style="3" bestFit="1" customWidth="1"/>
    <col min="14" max="16384" width="8.83203125" style="46"/>
  </cols>
  <sheetData>
    <row r="1" spans="1:13" x14ac:dyDescent="0.15">
      <c r="A1" s="69" t="s">
        <v>15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x14ac:dyDescent="0.15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4" thickBot="1" x14ac:dyDescent="0.2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1:13" ht="14" thickBot="1" x14ac:dyDescent="0.2">
      <c r="A4" s="75" t="s">
        <v>20</v>
      </c>
      <c r="B4" s="53" t="s">
        <v>14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13" ht="14" customHeight="1" x14ac:dyDescent="0.15">
      <c r="A5" s="60" t="s">
        <v>16</v>
      </c>
      <c r="B5" s="61">
        <v>44197</v>
      </c>
      <c r="C5" s="61">
        <f>B5+32</f>
        <v>44229</v>
      </c>
      <c r="D5" s="61">
        <f t="shared" ref="D5:M5" si="0">C5+32</f>
        <v>44261</v>
      </c>
      <c r="E5" s="61">
        <f t="shared" si="0"/>
        <v>44293</v>
      </c>
      <c r="F5" s="61">
        <f t="shared" si="0"/>
        <v>44325</v>
      </c>
      <c r="G5" s="61">
        <f t="shared" si="0"/>
        <v>44357</v>
      </c>
      <c r="H5" s="61">
        <f t="shared" si="0"/>
        <v>44389</v>
      </c>
      <c r="I5" s="61">
        <f>H5+32</f>
        <v>44421</v>
      </c>
      <c r="J5" s="61">
        <f t="shared" si="0"/>
        <v>44453</v>
      </c>
      <c r="K5" s="61">
        <f t="shared" si="0"/>
        <v>44485</v>
      </c>
      <c r="L5" s="61">
        <f t="shared" si="0"/>
        <v>44517</v>
      </c>
      <c r="M5" s="62">
        <f t="shared" si="0"/>
        <v>44549</v>
      </c>
    </row>
    <row r="6" spans="1:13" x14ac:dyDescent="0.15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</row>
    <row r="7" spans="1:13" x14ac:dyDescent="0.15">
      <c r="A7" s="66" t="s">
        <v>22</v>
      </c>
      <c r="B7" s="67">
        <v>3000000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8"/>
    </row>
    <row r="8" spans="1:13" x14ac:dyDescent="0.15">
      <c r="A8" s="10" t="s">
        <v>23</v>
      </c>
      <c r="B8" s="8">
        <v>350000</v>
      </c>
      <c r="C8" s="8"/>
      <c r="D8" s="8"/>
      <c r="E8" s="8"/>
      <c r="F8" s="8"/>
      <c r="G8" s="8"/>
      <c r="H8" s="8"/>
      <c r="I8" s="8"/>
      <c r="J8" s="8"/>
      <c r="K8" s="8"/>
      <c r="L8" s="8"/>
      <c r="M8" s="11"/>
    </row>
    <row r="9" spans="1:13" x14ac:dyDescent="0.15">
      <c r="A9" s="66" t="s">
        <v>24</v>
      </c>
      <c r="B9" s="67">
        <v>10000</v>
      </c>
      <c r="C9" s="67">
        <v>10000</v>
      </c>
      <c r="D9" s="67">
        <v>10000</v>
      </c>
      <c r="E9" s="67">
        <v>10000</v>
      </c>
      <c r="F9" s="67">
        <v>10000</v>
      </c>
      <c r="G9" s="67">
        <v>10000</v>
      </c>
      <c r="H9" s="67">
        <v>10000</v>
      </c>
      <c r="I9" s="67">
        <v>10000</v>
      </c>
      <c r="J9" s="67">
        <v>10000</v>
      </c>
      <c r="K9" s="67">
        <v>10000</v>
      </c>
      <c r="L9" s="67">
        <v>10000</v>
      </c>
      <c r="M9" s="68"/>
    </row>
    <row r="10" spans="1:13" x14ac:dyDescent="0.15">
      <c r="A10" s="1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11"/>
    </row>
    <row r="11" spans="1:13" x14ac:dyDescent="0.15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</row>
    <row r="12" spans="1:13" x14ac:dyDescent="0.1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1"/>
    </row>
    <row r="13" spans="1:13" x14ac:dyDescent="0.15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8"/>
    </row>
    <row r="14" spans="1:13" x14ac:dyDescent="0.15">
      <c r="A14" s="1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1"/>
    </row>
    <row r="15" spans="1:13" x14ac:dyDescent="0.15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8"/>
    </row>
    <row r="16" spans="1:13" x14ac:dyDescent="0.15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1"/>
    </row>
    <row r="17" spans="1:13" x14ac:dyDescent="0.15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8"/>
    </row>
    <row r="18" spans="1:13" s="47" customFormat="1" x14ac:dyDescent="0.15">
      <c r="A18" s="41" t="s">
        <v>3</v>
      </c>
      <c r="B18" s="42">
        <v>10000</v>
      </c>
      <c r="C18" s="31">
        <f t="shared" ref="C18:M18" si="1">B56</f>
        <v>1265400</v>
      </c>
      <c r="D18" s="31">
        <f t="shared" si="1"/>
        <v>1100800</v>
      </c>
      <c r="E18" s="31">
        <f t="shared" si="1"/>
        <v>936200</v>
      </c>
      <c r="F18" s="31">
        <f t="shared" si="1"/>
        <v>771600</v>
      </c>
      <c r="G18" s="31">
        <f t="shared" si="1"/>
        <v>597000</v>
      </c>
      <c r="H18" s="31">
        <f t="shared" si="1"/>
        <v>432400</v>
      </c>
      <c r="I18" s="31">
        <f>H56</f>
        <v>267800</v>
      </c>
      <c r="J18" s="31">
        <f t="shared" si="1"/>
        <v>103200</v>
      </c>
      <c r="K18" s="31">
        <f t="shared" si="1"/>
        <v>-61400</v>
      </c>
      <c r="L18" s="31">
        <f t="shared" si="1"/>
        <v>-216000</v>
      </c>
      <c r="M18" s="32">
        <f t="shared" si="1"/>
        <v>-370600</v>
      </c>
    </row>
    <row r="19" spans="1:13" s="21" customFormat="1" ht="14" thickBot="1" x14ac:dyDescent="0.2">
      <c r="A19" s="43" t="s">
        <v>1</v>
      </c>
      <c r="B19" s="44">
        <f t="shared" ref="B19:D19" si="2">SUM(B7:B18)</f>
        <v>3370000</v>
      </c>
      <c r="C19" s="44">
        <f t="shared" si="2"/>
        <v>1275400</v>
      </c>
      <c r="D19" s="44">
        <f t="shared" si="2"/>
        <v>1110800</v>
      </c>
      <c r="E19" s="44">
        <f t="shared" ref="E19:M19" si="3">SUM(E7:E18)</f>
        <v>946200</v>
      </c>
      <c r="F19" s="44">
        <f t="shared" si="3"/>
        <v>781600</v>
      </c>
      <c r="G19" s="44">
        <f t="shared" si="3"/>
        <v>607000</v>
      </c>
      <c r="H19" s="44">
        <f t="shared" si="3"/>
        <v>442400</v>
      </c>
      <c r="I19" s="44">
        <f t="shared" si="3"/>
        <v>277800</v>
      </c>
      <c r="J19" s="44">
        <f t="shared" si="3"/>
        <v>113200</v>
      </c>
      <c r="K19" s="44">
        <f t="shared" si="3"/>
        <v>-51400</v>
      </c>
      <c r="L19" s="44">
        <f t="shared" si="3"/>
        <v>-206000</v>
      </c>
      <c r="M19" s="45">
        <f t="shared" si="3"/>
        <v>-370600</v>
      </c>
    </row>
    <row r="20" spans="1:13" ht="14" thickBot="1" x14ac:dyDescent="0.2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8" customFormat="1" ht="14" customHeight="1" x14ac:dyDescent="0.15">
      <c r="A21" s="58" t="s">
        <v>17</v>
      </c>
      <c r="B21" s="51">
        <f>B5</f>
        <v>44197</v>
      </c>
      <c r="C21" s="49">
        <f t="shared" ref="C21:M21" si="4">C5</f>
        <v>44229</v>
      </c>
      <c r="D21" s="49">
        <f t="shared" si="4"/>
        <v>44261</v>
      </c>
      <c r="E21" s="49">
        <f t="shared" si="4"/>
        <v>44293</v>
      </c>
      <c r="F21" s="49">
        <f t="shared" si="4"/>
        <v>44325</v>
      </c>
      <c r="G21" s="49">
        <f t="shared" si="4"/>
        <v>44357</v>
      </c>
      <c r="H21" s="49">
        <f t="shared" si="4"/>
        <v>44389</v>
      </c>
      <c r="I21" s="49">
        <f t="shared" si="4"/>
        <v>44421</v>
      </c>
      <c r="J21" s="49">
        <f t="shared" si="4"/>
        <v>44453</v>
      </c>
      <c r="K21" s="49">
        <f t="shared" si="4"/>
        <v>44485</v>
      </c>
      <c r="L21" s="49">
        <f t="shared" si="4"/>
        <v>44517</v>
      </c>
      <c r="M21" s="56">
        <f t="shared" si="4"/>
        <v>44549</v>
      </c>
    </row>
    <row r="22" spans="1:13" s="48" customFormat="1" x14ac:dyDescent="0.15">
      <c r="A22" s="59"/>
      <c r="B22" s="52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7"/>
    </row>
    <row r="23" spans="1:13" s="21" customFormat="1" x14ac:dyDescent="0.15">
      <c r="A23" s="34" t="s">
        <v>12</v>
      </c>
      <c r="B23" s="35">
        <f t="shared" ref="B23:D23" si="5">SUM(B24:B36)</f>
        <v>1970000</v>
      </c>
      <c r="C23" s="36">
        <f t="shared" si="5"/>
        <v>40000</v>
      </c>
      <c r="D23" s="36">
        <f t="shared" si="5"/>
        <v>40000</v>
      </c>
      <c r="E23" s="36">
        <f t="shared" ref="E23:M23" si="6">SUM(E24:E36)</f>
        <v>40000</v>
      </c>
      <c r="F23" s="36">
        <f t="shared" si="6"/>
        <v>50000</v>
      </c>
      <c r="G23" s="36">
        <f t="shared" si="6"/>
        <v>40000</v>
      </c>
      <c r="H23" s="36">
        <f t="shared" si="6"/>
        <v>40000</v>
      </c>
      <c r="I23" s="36">
        <f t="shared" si="6"/>
        <v>40000</v>
      </c>
      <c r="J23" s="36">
        <f t="shared" si="6"/>
        <v>40000</v>
      </c>
      <c r="K23" s="36">
        <f t="shared" si="6"/>
        <v>30000</v>
      </c>
      <c r="L23" s="36">
        <f t="shared" si="6"/>
        <v>30000</v>
      </c>
      <c r="M23" s="37">
        <f t="shared" si="6"/>
        <v>0</v>
      </c>
    </row>
    <row r="24" spans="1:13" x14ac:dyDescent="0.15">
      <c r="A24" s="14" t="s">
        <v>25</v>
      </c>
      <c r="B24" s="6">
        <v>30000</v>
      </c>
      <c r="C24" s="6">
        <v>30000</v>
      </c>
      <c r="D24" s="6">
        <v>30000</v>
      </c>
      <c r="E24" s="6">
        <v>30000</v>
      </c>
      <c r="F24" s="6">
        <v>30000</v>
      </c>
      <c r="G24" s="6">
        <v>30000</v>
      </c>
      <c r="H24" s="6">
        <v>30000</v>
      </c>
      <c r="I24" s="6">
        <v>30000</v>
      </c>
      <c r="J24" s="6">
        <v>30000</v>
      </c>
      <c r="K24" s="6">
        <v>30000</v>
      </c>
      <c r="L24" s="6">
        <v>30000</v>
      </c>
      <c r="M24" s="15"/>
    </row>
    <row r="25" spans="1:13" x14ac:dyDescent="0.15">
      <c r="A25" s="16" t="s">
        <v>26</v>
      </c>
      <c r="B25" s="5">
        <v>10000</v>
      </c>
      <c r="C25" s="5">
        <v>10000</v>
      </c>
      <c r="D25" s="5">
        <v>10000</v>
      </c>
      <c r="E25" s="5">
        <v>10000</v>
      </c>
      <c r="F25" s="5">
        <v>10000</v>
      </c>
      <c r="G25" s="5">
        <v>10000</v>
      </c>
      <c r="H25" s="5">
        <v>10000</v>
      </c>
      <c r="I25" s="5">
        <v>10000</v>
      </c>
      <c r="J25" s="5">
        <v>10000</v>
      </c>
      <c r="K25" s="5"/>
      <c r="L25" s="5"/>
      <c r="M25" s="17"/>
    </row>
    <row r="26" spans="1:13" x14ac:dyDescent="0.15">
      <c r="A26" s="14" t="s">
        <v>27</v>
      </c>
      <c r="B26" s="6">
        <v>900000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15"/>
    </row>
    <row r="27" spans="1:13" x14ac:dyDescent="0.15">
      <c r="A27" s="16" t="s">
        <v>28</v>
      </c>
      <c r="B27" s="5">
        <v>150000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17"/>
    </row>
    <row r="28" spans="1:13" x14ac:dyDescent="0.15">
      <c r="A28" s="14" t="s">
        <v>31</v>
      </c>
      <c r="B28" s="6">
        <f>B7*10%</f>
        <v>300000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15"/>
    </row>
    <row r="29" spans="1:13" x14ac:dyDescent="0.15">
      <c r="A29" s="16" t="s">
        <v>29</v>
      </c>
      <c r="B29" s="5">
        <f>B7*16%</f>
        <v>480000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17"/>
    </row>
    <row r="30" spans="1:13" x14ac:dyDescent="0.15">
      <c r="A30" s="14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15"/>
    </row>
    <row r="31" spans="1:13" x14ac:dyDescent="0.15">
      <c r="A31" s="16" t="s">
        <v>37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17"/>
    </row>
    <row r="32" spans="1:13" x14ac:dyDescent="0.15">
      <c r="A32" s="14" t="s">
        <v>41</v>
      </c>
      <c r="B32" s="6">
        <v>100000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15"/>
    </row>
    <row r="33" spans="1:13" x14ac:dyDescent="0.15">
      <c r="A33" s="16" t="s">
        <v>39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17"/>
    </row>
    <row r="34" spans="1:13" x14ac:dyDescent="0.15">
      <c r="A34" s="14" t="s">
        <v>38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15"/>
    </row>
    <row r="35" spans="1:13" x14ac:dyDescent="0.15">
      <c r="A35" s="16" t="s">
        <v>39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17"/>
    </row>
    <row r="36" spans="1:13" x14ac:dyDescent="0.15">
      <c r="A36" s="14" t="s">
        <v>40</v>
      </c>
      <c r="B36" s="6"/>
      <c r="C36" s="6"/>
      <c r="D36" s="6"/>
      <c r="E36" s="6"/>
      <c r="F36" s="6">
        <v>10000</v>
      </c>
      <c r="G36" s="6"/>
      <c r="H36" s="6"/>
      <c r="I36" s="6"/>
      <c r="J36" s="6"/>
      <c r="K36" s="6"/>
      <c r="L36" s="6"/>
      <c r="M36" s="15"/>
    </row>
    <row r="37" spans="1:13" s="21" customFormat="1" x14ac:dyDescent="0.15">
      <c r="A37" s="34" t="s">
        <v>13</v>
      </c>
      <c r="B37" s="35">
        <f t="shared" ref="B37:D37" si="7">SUM(B38:B50)</f>
        <v>134600</v>
      </c>
      <c r="C37" s="36">
        <f t="shared" si="7"/>
        <v>134600</v>
      </c>
      <c r="D37" s="36">
        <f t="shared" si="7"/>
        <v>134600</v>
      </c>
      <c r="E37" s="36">
        <f t="shared" ref="E37:M37" si="8">SUM(E38:E50)</f>
        <v>134600</v>
      </c>
      <c r="F37" s="36">
        <f t="shared" si="8"/>
        <v>134600</v>
      </c>
      <c r="G37" s="36">
        <f t="shared" si="8"/>
        <v>134600</v>
      </c>
      <c r="H37" s="36">
        <f t="shared" si="8"/>
        <v>134600</v>
      </c>
      <c r="I37" s="36">
        <f t="shared" si="8"/>
        <v>134600</v>
      </c>
      <c r="J37" s="36">
        <f t="shared" si="8"/>
        <v>134600</v>
      </c>
      <c r="K37" s="36">
        <f t="shared" si="8"/>
        <v>134600</v>
      </c>
      <c r="L37" s="36">
        <f t="shared" si="8"/>
        <v>134600</v>
      </c>
      <c r="M37" s="37">
        <f t="shared" si="8"/>
        <v>134600</v>
      </c>
    </row>
    <row r="38" spans="1:13" x14ac:dyDescent="0.15">
      <c r="A38" s="14" t="s">
        <v>4</v>
      </c>
      <c r="B38" s="6">
        <v>15000</v>
      </c>
      <c r="C38" s="6">
        <v>15000</v>
      </c>
      <c r="D38" s="6">
        <v>15000</v>
      </c>
      <c r="E38" s="6">
        <v>15000</v>
      </c>
      <c r="F38" s="6">
        <v>15000</v>
      </c>
      <c r="G38" s="6">
        <v>15000</v>
      </c>
      <c r="H38" s="6">
        <v>15000</v>
      </c>
      <c r="I38" s="6">
        <v>15000</v>
      </c>
      <c r="J38" s="6">
        <v>15000</v>
      </c>
      <c r="K38" s="6">
        <v>15000</v>
      </c>
      <c r="L38" s="6">
        <v>15000</v>
      </c>
      <c r="M38" s="6">
        <v>15000</v>
      </c>
    </row>
    <row r="39" spans="1:13" x14ac:dyDescent="0.15">
      <c r="A39" s="16" t="s">
        <v>5</v>
      </c>
      <c r="B39" s="5">
        <v>1000</v>
      </c>
      <c r="C39" s="5">
        <v>1000</v>
      </c>
      <c r="D39" s="5">
        <v>1000</v>
      </c>
      <c r="E39" s="5">
        <v>1000</v>
      </c>
      <c r="F39" s="5">
        <v>1000</v>
      </c>
      <c r="G39" s="5">
        <v>1000</v>
      </c>
      <c r="H39" s="5">
        <v>1000</v>
      </c>
      <c r="I39" s="5">
        <v>1000</v>
      </c>
      <c r="J39" s="5">
        <v>1000</v>
      </c>
      <c r="K39" s="5">
        <v>1000</v>
      </c>
      <c r="L39" s="5">
        <v>1000</v>
      </c>
      <c r="M39" s="5">
        <v>1000</v>
      </c>
    </row>
    <row r="40" spans="1:13" x14ac:dyDescent="0.15">
      <c r="A40" s="14" t="s">
        <v>7</v>
      </c>
      <c r="B40" s="6">
        <v>600</v>
      </c>
      <c r="C40" s="6">
        <v>600</v>
      </c>
      <c r="D40" s="6">
        <v>600</v>
      </c>
      <c r="E40" s="6">
        <v>600</v>
      </c>
      <c r="F40" s="6">
        <v>600</v>
      </c>
      <c r="G40" s="6">
        <v>600</v>
      </c>
      <c r="H40" s="6">
        <v>600</v>
      </c>
      <c r="I40" s="6">
        <v>600</v>
      </c>
      <c r="J40" s="6">
        <v>600</v>
      </c>
      <c r="K40" s="6">
        <v>600</v>
      </c>
      <c r="L40" s="6">
        <v>600</v>
      </c>
      <c r="M40" s="6">
        <v>600</v>
      </c>
    </row>
    <row r="41" spans="1:13" x14ac:dyDescent="0.15">
      <c r="A41" s="16" t="s">
        <v>8</v>
      </c>
      <c r="B41" s="5">
        <v>100</v>
      </c>
      <c r="C41" s="5">
        <v>100</v>
      </c>
      <c r="D41" s="5">
        <v>100</v>
      </c>
      <c r="E41" s="5">
        <v>100</v>
      </c>
      <c r="F41" s="5">
        <v>100</v>
      </c>
      <c r="G41" s="5">
        <v>100</v>
      </c>
      <c r="H41" s="5">
        <v>100</v>
      </c>
      <c r="I41" s="5">
        <v>100</v>
      </c>
      <c r="J41" s="5">
        <v>100</v>
      </c>
      <c r="K41" s="5">
        <v>100</v>
      </c>
      <c r="L41" s="5">
        <v>100</v>
      </c>
      <c r="M41" s="5">
        <v>100</v>
      </c>
    </row>
    <row r="42" spans="1:13" x14ac:dyDescent="0.15">
      <c r="A42" s="14" t="s">
        <v>9</v>
      </c>
      <c r="B42" s="6">
        <v>300</v>
      </c>
      <c r="C42" s="6">
        <v>300</v>
      </c>
      <c r="D42" s="6">
        <v>300</v>
      </c>
      <c r="E42" s="6">
        <v>300</v>
      </c>
      <c r="F42" s="6">
        <v>300</v>
      </c>
      <c r="G42" s="6">
        <v>300</v>
      </c>
      <c r="H42" s="6">
        <v>300</v>
      </c>
      <c r="I42" s="6">
        <v>300</v>
      </c>
      <c r="J42" s="6">
        <v>300</v>
      </c>
      <c r="K42" s="6">
        <v>300</v>
      </c>
      <c r="L42" s="6">
        <v>300</v>
      </c>
      <c r="M42" s="6">
        <v>300</v>
      </c>
    </row>
    <row r="43" spans="1:13" x14ac:dyDescent="0.15">
      <c r="A43" s="16" t="s">
        <v>6</v>
      </c>
      <c r="B43" s="5">
        <v>3000</v>
      </c>
      <c r="C43" s="5">
        <v>3000</v>
      </c>
      <c r="D43" s="5">
        <v>3000</v>
      </c>
      <c r="E43" s="5">
        <v>3000</v>
      </c>
      <c r="F43" s="5">
        <v>3000</v>
      </c>
      <c r="G43" s="5">
        <v>3000</v>
      </c>
      <c r="H43" s="5">
        <v>3000</v>
      </c>
      <c r="I43" s="5">
        <v>3000</v>
      </c>
      <c r="J43" s="5">
        <v>3000</v>
      </c>
      <c r="K43" s="5">
        <v>3000</v>
      </c>
      <c r="L43" s="5">
        <v>3000</v>
      </c>
      <c r="M43" s="5">
        <v>3000</v>
      </c>
    </row>
    <row r="44" spans="1:13" x14ac:dyDescent="0.15">
      <c r="A44" s="14" t="s">
        <v>10</v>
      </c>
      <c r="B44" s="6">
        <v>80000</v>
      </c>
      <c r="C44" s="6">
        <v>80000</v>
      </c>
      <c r="D44" s="6">
        <v>80000</v>
      </c>
      <c r="E44" s="6">
        <v>80000</v>
      </c>
      <c r="F44" s="6">
        <v>80000</v>
      </c>
      <c r="G44" s="6">
        <v>80000</v>
      </c>
      <c r="H44" s="6">
        <v>80000</v>
      </c>
      <c r="I44" s="6">
        <v>80000</v>
      </c>
      <c r="J44" s="6">
        <v>80000</v>
      </c>
      <c r="K44" s="6">
        <v>80000</v>
      </c>
      <c r="L44" s="6">
        <v>80000</v>
      </c>
      <c r="M44" s="6">
        <v>80000</v>
      </c>
    </row>
    <row r="45" spans="1:13" x14ac:dyDescent="0.15">
      <c r="A45" s="16" t="s">
        <v>21</v>
      </c>
      <c r="B45" s="5">
        <v>25000</v>
      </c>
      <c r="C45" s="5">
        <v>25000</v>
      </c>
      <c r="D45" s="5">
        <v>25000</v>
      </c>
      <c r="E45" s="5">
        <v>25000</v>
      </c>
      <c r="F45" s="5">
        <v>25000</v>
      </c>
      <c r="G45" s="5">
        <v>25000</v>
      </c>
      <c r="H45" s="5">
        <v>25000</v>
      </c>
      <c r="I45" s="5">
        <v>25000</v>
      </c>
      <c r="J45" s="5">
        <v>25000</v>
      </c>
      <c r="K45" s="5">
        <v>25000</v>
      </c>
      <c r="L45" s="5">
        <v>25000</v>
      </c>
      <c r="M45" s="5">
        <v>25000</v>
      </c>
    </row>
    <row r="46" spans="1:13" x14ac:dyDescent="0.15">
      <c r="A46" s="14" t="s">
        <v>35</v>
      </c>
      <c r="B46" s="6">
        <v>100</v>
      </c>
      <c r="C46" s="6">
        <v>100</v>
      </c>
      <c r="D46" s="6">
        <v>100</v>
      </c>
      <c r="E46" s="6">
        <v>100</v>
      </c>
      <c r="F46" s="6">
        <v>100</v>
      </c>
      <c r="G46" s="6">
        <v>100</v>
      </c>
      <c r="H46" s="6">
        <v>100</v>
      </c>
      <c r="I46" s="6">
        <v>100</v>
      </c>
      <c r="J46" s="6">
        <v>100</v>
      </c>
      <c r="K46" s="6">
        <v>100</v>
      </c>
      <c r="L46" s="6">
        <v>100</v>
      </c>
      <c r="M46" s="6">
        <v>100</v>
      </c>
    </row>
    <row r="47" spans="1:13" x14ac:dyDescent="0.15">
      <c r="A47" s="16" t="s">
        <v>32</v>
      </c>
      <c r="B47" s="5">
        <v>2000</v>
      </c>
      <c r="C47" s="5">
        <v>2000</v>
      </c>
      <c r="D47" s="5">
        <v>2000</v>
      </c>
      <c r="E47" s="5">
        <v>2000</v>
      </c>
      <c r="F47" s="5">
        <v>2000</v>
      </c>
      <c r="G47" s="5">
        <v>2000</v>
      </c>
      <c r="H47" s="5">
        <v>2000</v>
      </c>
      <c r="I47" s="5">
        <v>2000</v>
      </c>
      <c r="J47" s="5">
        <v>2000</v>
      </c>
      <c r="K47" s="5">
        <v>2000</v>
      </c>
      <c r="L47" s="5">
        <v>2000</v>
      </c>
      <c r="M47" s="5">
        <v>2000</v>
      </c>
    </row>
    <row r="48" spans="1:13" x14ac:dyDescent="0.15">
      <c r="A48" s="14" t="s">
        <v>33</v>
      </c>
      <c r="B48" s="6">
        <v>3000</v>
      </c>
      <c r="C48" s="6">
        <v>3000</v>
      </c>
      <c r="D48" s="6">
        <v>3000</v>
      </c>
      <c r="E48" s="6">
        <v>3000</v>
      </c>
      <c r="F48" s="6">
        <v>3000</v>
      </c>
      <c r="G48" s="6">
        <v>3000</v>
      </c>
      <c r="H48" s="6">
        <v>3000</v>
      </c>
      <c r="I48" s="6">
        <v>3000</v>
      </c>
      <c r="J48" s="6">
        <v>3000</v>
      </c>
      <c r="K48" s="6">
        <v>3000</v>
      </c>
      <c r="L48" s="6">
        <v>3000</v>
      </c>
      <c r="M48" s="6">
        <v>3000</v>
      </c>
    </row>
    <row r="49" spans="1:14" x14ac:dyDescent="0.15">
      <c r="A49" s="16" t="s">
        <v>34</v>
      </c>
      <c r="B49" s="5">
        <v>500</v>
      </c>
      <c r="C49" s="5">
        <v>500</v>
      </c>
      <c r="D49" s="5">
        <v>500</v>
      </c>
      <c r="E49" s="5">
        <v>500</v>
      </c>
      <c r="F49" s="5">
        <v>500</v>
      </c>
      <c r="G49" s="5">
        <v>500</v>
      </c>
      <c r="H49" s="5">
        <v>500</v>
      </c>
      <c r="I49" s="5">
        <v>500</v>
      </c>
      <c r="J49" s="5">
        <v>500</v>
      </c>
      <c r="K49" s="5">
        <v>500</v>
      </c>
      <c r="L49" s="5">
        <v>500</v>
      </c>
      <c r="M49" s="5">
        <v>500</v>
      </c>
    </row>
    <row r="50" spans="1:14" x14ac:dyDescent="0.15">
      <c r="A50" s="14" t="s">
        <v>30</v>
      </c>
      <c r="B50" s="6">
        <v>4000</v>
      </c>
      <c r="C50" s="6">
        <v>4000</v>
      </c>
      <c r="D50" s="6">
        <v>4000</v>
      </c>
      <c r="E50" s="6">
        <v>4000</v>
      </c>
      <c r="F50" s="6">
        <v>4000</v>
      </c>
      <c r="G50" s="6">
        <v>4000</v>
      </c>
      <c r="H50" s="6">
        <v>4000</v>
      </c>
      <c r="I50" s="6">
        <v>4000</v>
      </c>
      <c r="J50" s="6">
        <v>4000</v>
      </c>
      <c r="K50" s="6">
        <v>4000</v>
      </c>
      <c r="L50" s="6">
        <v>4000</v>
      </c>
      <c r="M50" s="6">
        <v>4000</v>
      </c>
    </row>
    <row r="51" spans="1:14" s="21" customFormat="1" ht="14" thickBot="1" x14ac:dyDescent="0.2">
      <c r="A51" s="38" t="s">
        <v>2</v>
      </c>
      <c r="B51" s="39">
        <f t="shared" ref="B51:D51" si="9">SUM(B23,B37)</f>
        <v>2104600</v>
      </c>
      <c r="C51" s="40">
        <f t="shared" si="9"/>
        <v>174600</v>
      </c>
      <c r="D51" s="40">
        <f t="shared" si="9"/>
        <v>174600</v>
      </c>
      <c r="E51" s="40">
        <f t="shared" ref="E51:M51" si="10">SUM(E23,E37)</f>
        <v>174600</v>
      </c>
      <c r="F51" s="40">
        <f t="shared" si="10"/>
        <v>184600</v>
      </c>
      <c r="G51" s="40">
        <f t="shared" si="10"/>
        <v>174600</v>
      </c>
      <c r="H51" s="40">
        <f t="shared" si="10"/>
        <v>174600</v>
      </c>
      <c r="I51" s="40">
        <f t="shared" si="10"/>
        <v>174600</v>
      </c>
      <c r="J51" s="40">
        <f t="shared" si="10"/>
        <v>174600</v>
      </c>
      <c r="K51" s="40">
        <f t="shared" si="10"/>
        <v>164600</v>
      </c>
      <c r="L51" s="40">
        <f t="shared" si="10"/>
        <v>164600</v>
      </c>
      <c r="M51" s="33">
        <f t="shared" si="10"/>
        <v>134600</v>
      </c>
    </row>
    <row r="52" spans="1:14" ht="14" thickBot="1" x14ac:dyDescent="0.2">
      <c r="A52" s="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4" s="48" customFormat="1" x14ac:dyDescent="0.15">
      <c r="A53" s="18" t="s">
        <v>0</v>
      </c>
      <c r="B53" s="19">
        <f>B5</f>
        <v>44197</v>
      </c>
      <c r="C53" s="19">
        <f t="shared" ref="C53:M53" si="11">C5</f>
        <v>44229</v>
      </c>
      <c r="D53" s="19">
        <f t="shared" si="11"/>
        <v>44261</v>
      </c>
      <c r="E53" s="19">
        <f t="shared" si="11"/>
        <v>44293</v>
      </c>
      <c r="F53" s="19">
        <f t="shared" si="11"/>
        <v>44325</v>
      </c>
      <c r="G53" s="19">
        <f t="shared" si="11"/>
        <v>44357</v>
      </c>
      <c r="H53" s="19">
        <f t="shared" si="11"/>
        <v>44389</v>
      </c>
      <c r="I53" s="19">
        <f t="shared" si="11"/>
        <v>44421</v>
      </c>
      <c r="J53" s="19">
        <f t="shared" si="11"/>
        <v>44453</v>
      </c>
      <c r="K53" s="19">
        <f t="shared" si="11"/>
        <v>44485</v>
      </c>
      <c r="L53" s="19">
        <f t="shared" si="11"/>
        <v>44517</v>
      </c>
      <c r="M53" s="20">
        <f t="shared" si="11"/>
        <v>44549</v>
      </c>
    </row>
    <row r="54" spans="1:14" s="21" customFormat="1" x14ac:dyDescent="0.15">
      <c r="A54" s="25" t="s">
        <v>18</v>
      </c>
      <c r="B54" s="26">
        <f t="shared" ref="B54:D54" si="12" xml:space="preserve"> B19</f>
        <v>3370000</v>
      </c>
      <c r="C54" s="26">
        <f t="shared" si="12"/>
        <v>1275400</v>
      </c>
      <c r="D54" s="26">
        <f t="shared" si="12"/>
        <v>1110800</v>
      </c>
      <c r="E54" s="26">
        <f t="shared" ref="E54:M54" si="13" xml:space="preserve"> E19</f>
        <v>946200</v>
      </c>
      <c r="F54" s="26">
        <f t="shared" si="13"/>
        <v>781600</v>
      </c>
      <c r="G54" s="26">
        <f t="shared" si="13"/>
        <v>607000</v>
      </c>
      <c r="H54" s="26">
        <f t="shared" si="13"/>
        <v>442400</v>
      </c>
      <c r="I54" s="26">
        <f t="shared" si="13"/>
        <v>277800</v>
      </c>
      <c r="J54" s="26">
        <f t="shared" si="13"/>
        <v>113200</v>
      </c>
      <c r="K54" s="26">
        <f t="shared" si="13"/>
        <v>-51400</v>
      </c>
      <c r="L54" s="26">
        <f t="shared" si="13"/>
        <v>-206000</v>
      </c>
      <c r="M54" s="27">
        <f t="shared" si="13"/>
        <v>-370600</v>
      </c>
    </row>
    <row r="55" spans="1:14" s="21" customFormat="1" x14ac:dyDescent="0.15">
      <c r="A55" s="28" t="s">
        <v>19</v>
      </c>
      <c r="B55" s="29">
        <f t="shared" ref="B55:D55" si="14" xml:space="preserve"> -B51</f>
        <v>-2104600</v>
      </c>
      <c r="C55" s="29">
        <f t="shared" si="14"/>
        <v>-174600</v>
      </c>
      <c r="D55" s="29">
        <f t="shared" si="14"/>
        <v>-174600</v>
      </c>
      <c r="E55" s="29">
        <f t="shared" ref="E55:M55" si="15" xml:space="preserve"> -E51</f>
        <v>-174600</v>
      </c>
      <c r="F55" s="29">
        <f t="shared" si="15"/>
        <v>-184600</v>
      </c>
      <c r="G55" s="29">
        <f t="shared" si="15"/>
        <v>-174600</v>
      </c>
      <c r="H55" s="29">
        <f t="shared" si="15"/>
        <v>-174600</v>
      </c>
      <c r="I55" s="29">
        <f t="shared" si="15"/>
        <v>-174600</v>
      </c>
      <c r="J55" s="29">
        <f t="shared" si="15"/>
        <v>-174600</v>
      </c>
      <c r="K55" s="29">
        <f t="shared" si="15"/>
        <v>-164600</v>
      </c>
      <c r="L55" s="29">
        <f t="shared" si="15"/>
        <v>-164600</v>
      </c>
      <c r="M55" s="30">
        <f t="shared" si="15"/>
        <v>-134600</v>
      </c>
    </row>
    <row r="56" spans="1:14" s="9" customFormat="1" ht="14" thickBot="1" x14ac:dyDescent="0.2">
      <c r="A56" s="22" t="s">
        <v>11</v>
      </c>
      <c r="B56" s="23">
        <f t="shared" ref="B56:D56" si="16">SUM(B54:B55)</f>
        <v>1265400</v>
      </c>
      <c r="C56" s="23">
        <f t="shared" si="16"/>
        <v>1100800</v>
      </c>
      <c r="D56" s="23">
        <f t="shared" si="16"/>
        <v>936200</v>
      </c>
      <c r="E56" s="23">
        <f t="shared" ref="E56:M56" si="17">SUM(E54:E55)</f>
        <v>771600</v>
      </c>
      <c r="F56" s="23">
        <f t="shared" si="17"/>
        <v>597000</v>
      </c>
      <c r="G56" s="23">
        <f t="shared" si="17"/>
        <v>432400</v>
      </c>
      <c r="H56" s="23">
        <f t="shared" si="17"/>
        <v>267800</v>
      </c>
      <c r="I56" s="23">
        <f t="shared" si="17"/>
        <v>103200</v>
      </c>
      <c r="J56" s="23">
        <f t="shared" si="17"/>
        <v>-61400</v>
      </c>
      <c r="K56" s="23">
        <f t="shared" si="17"/>
        <v>-216000</v>
      </c>
      <c r="L56" s="23">
        <f t="shared" si="17"/>
        <v>-370600</v>
      </c>
      <c r="M56" s="24">
        <f t="shared" si="17"/>
        <v>-505200</v>
      </c>
      <c r="N56" s="21"/>
    </row>
    <row r="57" spans="1:14" x14ac:dyDescent="0.15">
      <c r="A57" s="2"/>
    </row>
    <row r="58" spans="1:14" x14ac:dyDescent="0.15">
      <c r="A58" s="2"/>
    </row>
    <row r="59" spans="1:14" x14ac:dyDescent="0.15">
      <c r="A59" s="2"/>
    </row>
    <row r="60" spans="1:14" x14ac:dyDescent="0.15">
      <c r="A60" s="2"/>
    </row>
    <row r="61" spans="1:14" x14ac:dyDescent="0.15">
      <c r="A61" s="2"/>
    </row>
    <row r="62" spans="1:14" x14ac:dyDescent="0.15">
      <c r="A62" s="2"/>
    </row>
    <row r="63" spans="1:14" x14ac:dyDescent="0.15">
      <c r="A63" s="2"/>
    </row>
    <row r="64" spans="1:14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  <row r="130" spans="1:1" x14ac:dyDescent="0.15">
      <c r="A130" s="2"/>
    </row>
    <row r="131" spans="1:1" x14ac:dyDescent="0.15">
      <c r="A131" s="2"/>
    </row>
    <row r="132" spans="1:1" x14ac:dyDescent="0.15">
      <c r="A132" s="2"/>
    </row>
    <row r="133" spans="1:1" x14ac:dyDescent="0.15">
      <c r="A133" s="2"/>
    </row>
    <row r="134" spans="1:1" x14ac:dyDescent="0.15">
      <c r="A134" s="2"/>
    </row>
    <row r="135" spans="1:1" x14ac:dyDescent="0.15">
      <c r="A135" s="2"/>
    </row>
    <row r="136" spans="1:1" x14ac:dyDescent="0.15">
      <c r="A136" s="2"/>
    </row>
    <row r="137" spans="1:1" x14ac:dyDescent="0.15">
      <c r="A137" s="2"/>
    </row>
    <row r="138" spans="1:1" x14ac:dyDescent="0.15">
      <c r="A138" s="2"/>
    </row>
    <row r="139" spans="1:1" x14ac:dyDescent="0.15">
      <c r="A139" s="2"/>
    </row>
    <row r="140" spans="1:1" x14ac:dyDescent="0.15">
      <c r="A140" s="2"/>
    </row>
    <row r="141" spans="1:1" x14ac:dyDescent="0.15">
      <c r="A141" s="2"/>
    </row>
    <row r="142" spans="1:1" x14ac:dyDescent="0.15">
      <c r="A142" s="2"/>
    </row>
    <row r="143" spans="1:1" x14ac:dyDescent="0.15">
      <c r="A143" s="2"/>
    </row>
    <row r="144" spans="1:1" x14ac:dyDescent="0.15">
      <c r="A144" s="2"/>
    </row>
    <row r="145" spans="1:1" x14ac:dyDescent="0.15">
      <c r="A145" s="2"/>
    </row>
    <row r="146" spans="1:1" x14ac:dyDescent="0.15">
      <c r="A146" s="2"/>
    </row>
    <row r="147" spans="1:1" x14ac:dyDescent="0.15">
      <c r="A147" s="2"/>
    </row>
    <row r="148" spans="1:1" x14ac:dyDescent="0.15">
      <c r="A148" s="2"/>
    </row>
    <row r="149" spans="1:1" x14ac:dyDescent="0.15">
      <c r="A149" s="2"/>
    </row>
    <row r="150" spans="1:1" x14ac:dyDescent="0.15">
      <c r="A150" s="2"/>
    </row>
    <row r="151" spans="1:1" x14ac:dyDescent="0.15">
      <c r="A151" s="2"/>
    </row>
    <row r="152" spans="1:1" x14ac:dyDescent="0.15">
      <c r="A152" s="2"/>
    </row>
    <row r="153" spans="1:1" x14ac:dyDescent="0.15">
      <c r="A153" s="2"/>
    </row>
    <row r="154" spans="1:1" x14ac:dyDescent="0.15">
      <c r="A154" s="2"/>
    </row>
    <row r="155" spans="1:1" x14ac:dyDescent="0.15">
      <c r="A155" s="2"/>
    </row>
    <row r="156" spans="1:1" x14ac:dyDescent="0.15">
      <c r="A156" s="2"/>
    </row>
    <row r="157" spans="1:1" x14ac:dyDescent="0.15">
      <c r="A157" s="2"/>
    </row>
    <row r="158" spans="1:1" x14ac:dyDescent="0.15">
      <c r="A158" s="2"/>
    </row>
    <row r="159" spans="1:1" x14ac:dyDescent="0.15">
      <c r="A159" s="2"/>
    </row>
    <row r="160" spans="1:1" x14ac:dyDescent="0.15">
      <c r="A160" s="2"/>
    </row>
    <row r="161" spans="1:1" x14ac:dyDescent="0.15">
      <c r="A161" s="2"/>
    </row>
    <row r="162" spans="1:1" x14ac:dyDescent="0.15">
      <c r="A162" s="2"/>
    </row>
    <row r="163" spans="1:1" x14ac:dyDescent="0.15">
      <c r="A163" s="2"/>
    </row>
    <row r="164" spans="1:1" x14ac:dyDescent="0.15">
      <c r="A164" s="2"/>
    </row>
    <row r="165" spans="1:1" x14ac:dyDescent="0.15">
      <c r="A165" s="2"/>
    </row>
    <row r="166" spans="1:1" x14ac:dyDescent="0.15">
      <c r="A166" s="2"/>
    </row>
    <row r="167" spans="1:1" x14ac:dyDescent="0.15">
      <c r="A167" s="2"/>
    </row>
    <row r="168" spans="1:1" x14ac:dyDescent="0.15">
      <c r="A168" s="2"/>
    </row>
    <row r="169" spans="1:1" x14ac:dyDescent="0.15">
      <c r="A169" s="2"/>
    </row>
    <row r="170" spans="1:1" x14ac:dyDescent="0.15">
      <c r="A170" s="2"/>
    </row>
    <row r="171" spans="1:1" x14ac:dyDescent="0.15">
      <c r="A171" s="2"/>
    </row>
    <row r="172" spans="1:1" x14ac:dyDescent="0.15">
      <c r="A172" s="2"/>
    </row>
    <row r="173" spans="1:1" x14ac:dyDescent="0.15">
      <c r="A173" s="2"/>
    </row>
    <row r="174" spans="1:1" x14ac:dyDescent="0.15">
      <c r="A174" s="2"/>
    </row>
    <row r="175" spans="1:1" x14ac:dyDescent="0.15">
      <c r="A175" s="2"/>
    </row>
    <row r="176" spans="1:1" x14ac:dyDescent="0.15">
      <c r="A176" s="2"/>
    </row>
    <row r="177" spans="1:1" x14ac:dyDescent="0.15">
      <c r="A177" s="2"/>
    </row>
    <row r="178" spans="1:1" x14ac:dyDescent="0.15">
      <c r="A178" s="2"/>
    </row>
    <row r="179" spans="1:1" x14ac:dyDescent="0.15">
      <c r="A179" s="2"/>
    </row>
    <row r="180" spans="1:1" x14ac:dyDescent="0.15">
      <c r="A180" s="2"/>
    </row>
    <row r="181" spans="1:1" x14ac:dyDescent="0.15">
      <c r="A181" s="2"/>
    </row>
    <row r="182" spans="1:1" x14ac:dyDescent="0.15">
      <c r="A182" s="2"/>
    </row>
    <row r="183" spans="1:1" x14ac:dyDescent="0.15">
      <c r="A183" s="2"/>
    </row>
    <row r="184" spans="1:1" x14ac:dyDescent="0.15">
      <c r="A184" s="2"/>
    </row>
    <row r="185" spans="1:1" x14ac:dyDescent="0.15">
      <c r="A185" s="2"/>
    </row>
    <row r="186" spans="1:1" x14ac:dyDescent="0.15">
      <c r="A186" s="2"/>
    </row>
    <row r="187" spans="1:1" x14ac:dyDescent="0.15">
      <c r="A187" s="2"/>
    </row>
    <row r="188" spans="1:1" x14ac:dyDescent="0.15">
      <c r="A188" s="2"/>
    </row>
    <row r="189" spans="1:1" x14ac:dyDescent="0.15">
      <c r="A189" s="2"/>
    </row>
    <row r="190" spans="1:1" x14ac:dyDescent="0.15">
      <c r="A190" s="2"/>
    </row>
    <row r="191" spans="1:1" x14ac:dyDescent="0.15">
      <c r="A191" s="2"/>
    </row>
    <row r="192" spans="1:1" x14ac:dyDescent="0.15">
      <c r="A192" s="2"/>
    </row>
    <row r="193" spans="1:1" x14ac:dyDescent="0.15">
      <c r="A193" s="2"/>
    </row>
    <row r="194" spans="1:1" x14ac:dyDescent="0.15">
      <c r="A194" s="2"/>
    </row>
    <row r="195" spans="1:1" x14ac:dyDescent="0.15">
      <c r="A195" s="2"/>
    </row>
    <row r="196" spans="1:1" x14ac:dyDescent="0.15">
      <c r="A196" s="2"/>
    </row>
    <row r="197" spans="1:1" x14ac:dyDescent="0.15">
      <c r="A197" s="2"/>
    </row>
    <row r="198" spans="1:1" x14ac:dyDescent="0.15">
      <c r="A198" s="2"/>
    </row>
    <row r="199" spans="1:1" x14ac:dyDescent="0.15">
      <c r="A199" s="2"/>
    </row>
    <row r="200" spans="1:1" x14ac:dyDescent="0.15">
      <c r="A200" s="2"/>
    </row>
    <row r="201" spans="1:1" x14ac:dyDescent="0.15">
      <c r="A201" s="2"/>
    </row>
    <row r="202" spans="1:1" x14ac:dyDescent="0.15">
      <c r="A202" s="2"/>
    </row>
    <row r="203" spans="1:1" x14ac:dyDescent="0.15">
      <c r="A203" s="2"/>
    </row>
    <row r="204" spans="1:1" x14ac:dyDescent="0.15">
      <c r="A204" s="2"/>
    </row>
    <row r="205" spans="1:1" x14ac:dyDescent="0.15">
      <c r="A205" s="2"/>
    </row>
    <row r="206" spans="1:1" x14ac:dyDescent="0.15">
      <c r="A206" s="2"/>
    </row>
    <row r="207" spans="1:1" x14ac:dyDescent="0.15">
      <c r="A207" s="2"/>
    </row>
    <row r="208" spans="1:1" x14ac:dyDescent="0.15">
      <c r="A208" s="2"/>
    </row>
    <row r="209" spans="1:1" x14ac:dyDescent="0.15">
      <c r="A209" s="2"/>
    </row>
    <row r="210" spans="1:1" x14ac:dyDescent="0.15">
      <c r="A210" s="2"/>
    </row>
    <row r="211" spans="1:1" x14ac:dyDescent="0.15">
      <c r="A211" s="2"/>
    </row>
    <row r="212" spans="1:1" x14ac:dyDescent="0.15">
      <c r="A212" s="2"/>
    </row>
    <row r="213" spans="1:1" x14ac:dyDescent="0.15">
      <c r="A213" s="2"/>
    </row>
    <row r="214" spans="1:1" x14ac:dyDescent="0.15">
      <c r="A214" s="2"/>
    </row>
    <row r="215" spans="1:1" x14ac:dyDescent="0.15">
      <c r="A215" s="2"/>
    </row>
    <row r="216" spans="1:1" x14ac:dyDescent="0.15">
      <c r="A216" s="2"/>
    </row>
    <row r="217" spans="1:1" x14ac:dyDescent="0.15">
      <c r="A217" s="2"/>
    </row>
    <row r="218" spans="1:1" x14ac:dyDescent="0.15">
      <c r="A218" s="2"/>
    </row>
    <row r="219" spans="1:1" x14ac:dyDescent="0.15">
      <c r="A219" s="2"/>
    </row>
    <row r="220" spans="1:1" x14ac:dyDescent="0.15">
      <c r="A220" s="2"/>
    </row>
    <row r="221" spans="1:1" x14ac:dyDescent="0.15">
      <c r="A221" s="2"/>
    </row>
    <row r="222" spans="1:1" x14ac:dyDescent="0.15">
      <c r="A222" s="2"/>
    </row>
    <row r="223" spans="1:1" x14ac:dyDescent="0.15">
      <c r="A223" s="2"/>
    </row>
    <row r="224" spans="1:1" x14ac:dyDescent="0.15">
      <c r="A224" s="2"/>
    </row>
    <row r="225" spans="1:1" x14ac:dyDescent="0.15">
      <c r="A225" s="2"/>
    </row>
    <row r="226" spans="1:1" x14ac:dyDescent="0.15">
      <c r="A226" s="2"/>
    </row>
    <row r="227" spans="1:1" x14ac:dyDescent="0.15">
      <c r="A227" s="2"/>
    </row>
    <row r="228" spans="1:1" x14ac:dyDescent="0.15">
      <c r="A228" s="2"/>
    </row>
    <row r="229" spans="1:1" x14ac:dyDescent="0.15">
      <c r="A229" s="2"/>
    </row>
    <row r="230" spans="1:1" x14ac:dyDescent="0.15">
      <c r="A230" s="2"/>
    </row>
    <row r="231" spans="1:1" x14ac:dyDescent="0.15">
      <c r="A231" s="2"/>
    </row>
    <row r="232" spans="1:1" x14ac:dyDescent="0.15">
      <c r="A232" s="2"/>
    </row>
    <row r="233" spans="1:1" x14ac:dyDescent="0.15">
      <c r="A233" s="2"/>
    </row>
    <row r="234" spans="1:1" x14ac:dyDescent="0.15">
      <c r="A234" s="2"/>
    </row>
    <row r="235" spans="1:1" x14ac:dyDescent="0.15">
      <c r="A235" s="2"/>
    </row>
    <row r="236" spans="1:1" x14ac:dyDescent="0.15">
      <c r="A236" s="2"/>
    </row>
    <row r="237" spans="1:1" x14ac:dyDescent="0.15">
      <c r="A237" s="2"/>
    </row>
    <row r="238" spans="1:1" x14ac:dyDescent="0.15">
      <c r="A238" s="2"/>
    </row>
    <row r="239" spans="1:1" x14ac:dyDescent="0.15">
      <c r="A239" s="2"/>
    </row>
    <row r="240" spans="1:1" x14ac:dyDescent="0.15">
      <c r="A240" s="2"/>
    </row>
    <row r="241" spans="1:1" x14ac:dyDescent="0.15">
      <c r="A241" s="2"/>
    </row>
    <row r="242" spans="1:1" x14ac:dyDescent="0.15">
      <c r="A242" s="2"/>
    </row>
    <row r="243" spans="1:1" x14ac:dyDescent="0.15">
      <c r="A243" s="2"/>
    </row>
    <row r="244" spans="1:1" x14ac:dyDescent="0.15">
      <c r="A244" s="2"/>
    </row>
    <row r="245" spans="1:1" x14ac:dyDescent="0.15">
      <c r="A245" s="2"/>
    </row>
    <row r="246" spans="1:1" x14ac:dyDescent="0.15">
      <c r="A246" s="2"/>
    </row>
    <row r="247" spans="1:1" x14ac:dyDescent="0.15">
      <c r="A247" s="2"/>
    </row>
    <row r="248" spans="1:1" x14ac:dyDescent="0.15">
      <c r="A248" s="2"/>
    </row>
    <row r="249" spans="1:1" x14ac:dyDescent="0.15">
      <c r="A249" s="2"/>
    </row>
    <row r="250" spans="1:1" x14ac:dyDescent="0.15">
      <c r="A250" s="2"/>
    </row>
    <row r="251" spans="1:1" x14ac:dyDescent="0.15">
      <c r="A251" s="2"/>
    </row>
    <row r="252" spans="1:1" x14ac:dyDescent="0.15">
      <c r="A252" s="2"/>
    </row>
    <row r="253" spans="1:1" x14ac:dyDescent="0.15">
      <c r="A253" s="2"/>
    </row>
    <row r="254" spans="1:1" x14ac:dyDescent="0.15">
      <c r="A254" s="2"/>
    </row>
    <row r="255" spans="1:1" x14ac:dyDescent="0.15">
      <c r="A255" s="2"/>
    </row>
    <row r="256" spans="1:1" x14ac:dyDescent="0.15">
      <c r="A256" s="2"/>
    </row>
    <row r="257" spans="1:1" x14ac:dyDescent="0.15">
      <c r="A257" s="2"/>
    </row>
    <row r="258" spans="1:1" x14ac:dyDescent="0.15">
      <c r="A258" s="2"/>
    </row>
    <row r="259" spans="1:1" x14ac:dyDescent="0.15">
      <c r="A259" s="2"/>
    </row>
    <row r="260" spans="1:1" x14ac:dyDescent="0.15">
      <c r="A260" s="2"/>
    </row>
    <row r="261" spans="1:1" x14ac:dyDescent="0.15">
      <c r="A261" s="2"/>
    </row>
    <row r="262" spans="1:1" x14ac:dyDescent="0.15">
      <c r="A262" s="2"/>
    </row>
    <row r="263" spans="1:1" x14ac:dyDescent="0.15">
      <c r="A263" s="2"/>
    </row>
    <row r="264" spans="1:1" x14ac:dyDescent="0.15">
      <c r="A264" s="2"/>
    </row>
    <row r="265" spans="1:1" x14ac:dyDescent="0.15">
      <c r="A265" s="2"/>
    </row>
    <row r="266" spans="1:1" x14ac:dyDescent="0.15">
      <c r="A266" s="2"/>
    </row>
    <row r="267" spans="1:1" x14ac:dyDescent="0.15">
      <c r="A267" s="2"/>
    </row>
    <row r="268" spans="1:1" x14ac:dyDescent="0.15">
      <c r="A268" s="2"/>
    </row>
    <row r="269" spans="1:1" x14ac:dyDescent="0.15">
      <c r="A269" s="2"/>
    </row>
    <row r="270" spans="1:1" x14ac:dyDescent="0.15">
      <c r="A270" s="2"/>
    </row>
    <row r="271" spans="1:1" x14ac:dyDescent="0.15">
      <c r="A271" s="2"/>
    </row>
    <row r="272" spans="1:1" x14ac:dyDescent="0.15">
      <c r="A272" s="2"/>
    </row>
    <row r="273" spans="1:1" x14ac:dyDescent="0.15">
      <c r="A273" s="2"/>
    </row>
    <row r="274" spans="1:1" x14ac:dyDescent="0.15">
      <c r="A274" s="2"/>
    </row>
    <row r="275" spans="1:1" x14ac:dyDescent="0.15">
      <c r="A275" s="2"/>
    </row>
    <row r="276" spans="1:1" x14ac:dyDescent="0.15">
      <c r="A276" s="2"/>
    </row>
    <row r="277" spans="1:1" x14ac:dyDescent="0.15">
      <c r="A277" s="2"/>
    </row>
    <row r="278" spans="1:1" x14ac:dyDescent="0.15">
      <c r="A278" s="2"/>
    </row>
    <row r="279" spans="1:1" x14ac:dyDescent="0.15">
      <c r="A279" s="2"/>
    </row>
    <row r="280" spans="1:1" x14ac:dyDescent="0.15">
      <c r="A280" s="2"/>
    </row>
    <row r="281" spans="1:1" x14ac:dyDescent="0.15">
      <c r="A281" s="2"/>
    </row>
    <row r="282" spans="1:1" x14ac:dyDescent="0.15">
      <c r="A282" s="2"/>
    </row>
    <row r="283" spans="1:1" x14ac:dyDescent="0.15">
      <c r="A283" s="2"/>
    </row>
    <row r="284" spans="1:1" x14ac:dyDescent="0.15">
      <c r="A284" s="2"/>
    </row>
    <row r="285" spans="1:1" x14ac:dyDescent="0.15">
      <c r="A285" s="2"/>
    </row>
    <row r="286" spans="1:1" x14ac:dyDescent="0.15">
      <c r="A286" s="2"/>
    </row>
    <row r="287" spans="1:1" x14ac:dyDescent="0.15">
      <c r="A287" s="2"/>
    </row>
    <row r="288" spans="1:1" x14ac:dyDescent="0.15">
      <c r="A288" s="2"/>
    </row>
    <row r="289" spans="1:1" x14ac:dyDescent="0.15">
      <c r="A289" s="2"/>
    </row>
    <row r="290" spans="1:1" x14ac:dyDescent="0.15">
      <c r="A290" s="2"/>
    </row>
    <row r="291" spans="1:1" x14ac:dyDescent="0.15">
      <c r="A291" s="2"/>
    </row>
    <row r="292" spans="1:1" x14ac:dyDescent="0.15">
      <c r="A292" s="2"/>
    </row>
    <row r="293" spans="1:1" x14ac:dyDescent="0.15">
      <c r="A293" s="2"/>
    </row>
    <row r="294" spans="1:1" x14ac:dyDescent="0.15">
      <c r="A294" s="2"/>
    </row>
  </sheetData>
  <dataConsolidate link="1"/>
  <mergeCells count="28">
    <mergeCell ref="B4:M4"/>
    <mergeCell ref="B21:B22"/>
    <mergeCell ref="A1:M3"/>
    <mergeCell ref="I21:I22"/>
    <mergeCell ref="J21:J22"/>
    <mergeCell ref="K21:K22"/>
    <mergeCell ref="L21:L22"/>
    <mergeCell ref="C21:C22"/>
    <mergeCell ref="D21:D22"/>
    <mergeCell ref="E21:E22"/>
    <mergeCell ref="F21:F22"/>
    <mergeCell ref="G21:G22"/>
    <mergeCell ref="M21:M22"/>
    <mergeCell ref="A5:A6"/>
    <mergeCell ref="B5:B6"/>
    <mergeCell ref="A21:A22"/>
    <mergeCell ref="C5:C6"/>
    <mergeCell ref="D5:D6"/>
    <mergeCell ref="E5:E6"/>
    <mergeCell ref="F5:F6"/>
    <mergeCell ref="G5:G6"/>
    <mergeCell ref="M5:M6"/>
    <mergeCell ref="H21:H22"/>
    <mergeCell ref="H5:H6"/>
    <mergeCell ref="I5:I6"/>
    <mergeCell ref="J5:J6"/>
    <mergeCell ref="K5:K6"/>
    <mergeCell ref="L5:L6"/>
  </mergeCells>
  <phoneticPr fontId="2" type="noConversion"/>
  <conditionalFormatting sqref="B18:D18">
    <cfRule type="cellIs" dxfId="6" priority="14" operator="lessThan">
      <formula>0</formula>
    </cfRule>
  </conditionalFormatting>
  <conditionalFormatting sqref="B18:D18">
    <cfRule type="cellIs" dxfId="5" priority="13" operator="lessThan">
      <formula>0</formula>
    </cfRule>
  </conditionalFormatting>
  <conditionalFormatting sqref="B56:D56">
    <cfRule type="cellIs" dxfId="4" priority="12" operator="lessThan">
      <formula>0</formula>
    </cfRule>
  </conditionalFormatting>
  <conditionalFormatting sqref="E18:M18">
    <cfRule type="cellIs" dxfId="3" priority="11" operator="lessThan">
      <formula>0</formula>
    </cfRule>
  </conditionalFormatting>
  <conditionalFormatting sqref="E18:M18">
    <cfRule type="cellIs" dxfId="2" priority="10" operator="lessThan">
      <formula>0</formula>
    </cfRule>
  </conditionalFormatting>
  <conditionalFormatting sqref="E56:M56">
    <cfRule type="cellIs" dxfId="1" priority="9" operator="lessThan">
      <formula>0</formula>
    </cfRule>
  </conditionalFormatting>
  <conditionalFormatting sqref="N56">
    <cfRule type="cellIs" dxfId="0" priority="8" operator="lessThan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PRINCIPAL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Rodrigues</dc:creator>
  <cp:lastModifiedBy>Fernando Rodrigues</cp:lastModifiedBy>
  <cp:lastPrinted>2013-10-08T21:56:41Z</cp:lastPrinted>
  <dcterms:created xsi:type="dcterms:W3CDTF">2003-05-22T13:47:47Z</dcterms:created>
  <dcterms:modified xsi:type="dcterms:W3CDTF">2021-04-13T23:31:42Z</dcterms:modified>
</cp:coreProperties>
</file>