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ara\Documents\APETITE DE NEGOCIOS\"/>
    </mc:Choice>
  </mc:AlternateContent>
  <bookViews>
    <workbookView xWindow="0" yWindow="0" windowWidth="20490" windowHeight="7755"/>
  </bookViews>
  <sheets>
    <sheet name="Ovo Páscoa Simples" sheetId="2" r:id="rId1"/>
    <sheet name="Valor Final Simples" sheetId="4" r:id="rId2"/>
    <sheet name="Ovo de Páscoa Colher" sheetId="5" r:id="rId3"/>
    <sheet name="Valor Final Colher" sheetId="6" r:id="rId4"/>
    <sheet name="Tabela Preços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7" l="1"/>
  <c r="D11" i="7"/>
  <c r="D10" i="7"/>
  <c r="D9" i="7"/>
  <c r="D8" i="7"/>
  <c r="I13" i="7"/>
  <c r="I12" i="7"/>
  <c r="I11" i="7"/>
  <c r="I10" i="7"/>
  <c r="I9" i="7"/>
  <c r="I8" i="7"/>
  <c r="L11" i="6"/>
  <c r="L10" i="6"/>
  <c r="L9" i="6"/>
  <c r="L8" i="6"/>
  <c r="L7" i="6"/>
  <c r="L6" i="6"/>
  <c r="H11" i="6"/>
  <c r="H10" i="6"/>
  <c r="H8" i="6"/>
  <c r="H9" i="6"/>
  <c r="E30" i="5"/>
  <c r="E31" i="5"/>
  <c r="E32" i="5"/>
  <c r="E33" i="5"/>
  <c r="E34" i="5"/>
  <c r="E23" i="5"/>
  <c r="C40" i="5"/>
  <c r="B40" i="5"/>
  <c r="E29" i="5"/>
  <c r="E35" i="5"/>
  <c r="E36" i="5"/>
  <c r="E28" i="5"/>
  <c r="E37" i="5"/>
  <c r="D40" i="5"/>
  <c r="E39" i="5"/>
  <c r="E38" i="5"/>
  <c r="E27" i="5"/>
  <c r="E26" i="5"/>
  <c r="E25" i="5"/>
  <c r="E24" i="5"/>
  <c r="E40" i="5" l="1"/>
  <c r="E16" i="6"/>
  <c r="E11" i="5"/>
  <c r="E12" i="5"/>
  <c r="E13" i="5"/>
  <c r="D15" i="5"/>
  <c r="C15" i="5"/>
  <c r="B15" i="5"/>
  <c r="E14" i="5"/>
  <c r="E10" i="5"/>
  <c r="E9" i="5"/>
  <c r="E8" i="5"/>
  <c r="D24" i="6" l="1"/>
  <c r="E10" i="6" s="1"/>
  <c r="D25" i="6"/>
  <c r="E11" i="6" s="1"/>
  <c r="D21" i="6"/>
  <c r="E7" i="6" s="1"/>
  <c r="D23" i="6"/>
  <c r="E9" i="6" s="1"/>
  <c r="D20" i="6"/>
  <c r="E6" i="6" s="1"/>
  <c r="D22" i="6"/>
  <c r="E8" i="6" s="1"/>
  <c r="E15" i="5"/>
  <c r="F7" i="6" l="1"/>
  <c r="H7" i="6" s="1"/>
  <c r="F6" i="6"/>
  <c r="H6" i="6" s="1"/>
  <c r="D8" i="2" l="1"/>
  <c r="C13" i="2" l="1"/>
  <c r="D8" i="4" s="1"/>
  <c r="C14" i="2"/>
  <c r="C15" i="2"/>
  <c r="D10" i="4" s="1"/>
  <c r="E10" i="4" s="1"/>
  <c r="C16" i="2"/>
  <c r="D11" i="4" s="1"/>
  <c r="E11" i="4" s="1"/>
  <c r="C17" i="2"/>
  <c r="D12" i="4" s="1"/>
  <c r="E12" i="4" s="1"/>
  <c r="D9" i="4"/>
  <c r="C18" i="2"/>
  <c r="D13" i="4" s="1"/>
  <c r="E13" i="4" s="1"/>
  <c r="E8" i="4" l="1"/>
  <c r="I8" i="4" s="1"/>
  <c r="I12" i="4"/>
  <c r="I11" i="4"/>
  <c r="E9" i="4"/>
  <c r="I9" i="4" s="1"/>
  <c r="I13" i="4"/>
  <c r="D13" i="7" s="1"/>
  <c r="I10" i="4"/>
</calcChain>
</file>

<file path=xl/sharedStrings.xml><?xml version="1.0" encoding="utf-8"?>
<sst xmlns="http://schemas.openxmlformats.org/spreadsheetml/2006/main" count="67" uniqueCount="42">
  <si>
    <t>Gramas</t>
  </si>
  <si>
    <t>Lucro</t>
  </si>
  <si>
    <t>Embalagens</t>
  </si>
  <si>
    <t>Recheio</t>
  </si>
  <si>
    <t>Preço kg do Chocolate</t>
  </si>
  <si>
    <t>% Lucro</t>
  </si>
  <si>
    <t>Custo Por Ovo</t>
  </si>
  <si>
    <t>Valor Final Com Lucro</t>
  </si>
  <si>
    <t>Calculando o valor de venda - Ovos de Páscoa (SIMPLES)</t>
  </si>
  <si>
    <t>Ingredientes</t>
  </si>
  <si>
    <t>Pesos</t>
  </si>
  <si>
    <t>Valor Bruto</t>
  </si>
  <si>
    <t>Quantidade Utilizada</t>
  </si>
  <si>
    <t>Valor Líquido</t>
  </si>
  <si>
    <t>Chocolate meio amar</t>
  </si>
  <si>
    <t>Creme de leite</t>
  </si>
  <si>
    <t>Rum</t>
  </si>
  <si>
    <t>Emulsificante</t>
  </si>
  <si>
    <t>TOTAL</t>
  </si>
  <si>
    <t>Ficha Técnica - Ingredientes do Seu Recheio</t>
  </si>
  <si>
    <t>Custo Chocolate</t>
  </si>
  <si>
    <t>Ovos Simples</t>
  </si>
  <si>
    <t>Valor R$</t>
  </si>
  <si>
    <t>250g</t>
  </si>
  <si>
    <t>500g</t>
  </si>
  <si>
    <t>150g</t>
  </si>
  <si>
    <t xml:space="preserve"> Calculando o valor de venda - Ovos de Páscoa (COLHER)</t>
  </si>
  <si>
    <t>350g</t>
  </si>
  <si>
    <t>Insira APENAS o valor do kg do seu chocolate</t>
  </si>
  <si>
    <t>Exemplo de como preencher</t>
  </si>
  <si>
    <t>Insira na ficha técnica ao lado todos os ingredientes que você usou para produzir o seu recheio do ovo + peso da embalagem + valor pago no supermercado + quantidade utilizada na receita e o valor será AUTOMÁTICO</t>
  </si>
  <si>
    <r>
      <t>* Na aba do</t>
    </r>
    <r>
      <rPr>
        <b/>
        <sz val="11"/>
        <color theme="1"/>
        <rFont val="Calibri"/>
        <family val="2"/>
        <scheme val="minor"/>
      </rPr>
      <t xml:space="preserve"> recheio</t>
    </r>
    <r>
      <rPr>
        <sz val="11"/>
        <color theme="1"/>
        <rFont val="Calibri"/>
        <family val="2"/>
        <scheme val="minor"/>
      </rPr>
      <t xml:space="preserve">, você deve verificar quanto rende a sua receita e dividir aqui! Exemplo: sua receita de recheio leite ninho rendem 2 ovos de 250g, então divida aqui por 2! </t>
    </r>
  </si>
  <si>
    <t>Lembrando que calculamos o Ovo de Colher com MEIA banda apenas!</t>
  </si>
  <si>
    <t>Na aba LUCRO já está incluso a sua mão de obra e os gastos variáveis como luz, gas e água.</t>
  </si>
  <si>
    <t>Tabela de Preços dos Seus Ovos de Páscoa</t>
  </si>
  <si>
    <t>Ovos de Colher</t>
  </si>
  <si>
    <t>750g</t>
  </si>
  <si>
    <t>1000g</t>
  </si>
  <si>
    <t>Aqui nessa ultima aba, os preços devem se ajustar automaticamente! Se não foi, você deve ter alternado alguma fórmula da planilha :(</t>
  </si>
  <si>
    <t>Nessa ultima aba, dará o valor total da sua receita</t>
  </si>
  <si>
    <t>Assista aqui a Aula sobre Cardápios!  https://www.youtube.com/watch?v=2oFoAsbhWLM</t>
  </si>
  <si>
    <t xml:space="preserve">Acesse o Portal do Apetite de Negócios para mais conteúdos de páscoa!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</si>
</sst>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&quot;R$&quot;\ #,##0.00"/>
    <numFmt numFmtId="165" formatCode="#,###&quot;g&quot;"/>
    <numFmt numFmtId="166" formatCode="#,#00&quot;g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FF0000"/>
      <name val="Gadug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rgb="FFFF0000"/>
      <name val="Billy Ohio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26"/>
      <color rgb="FFF57365"/>
      <name val="Digitalt"/>
      <family val="3"/>
    </font>
    <font>
      <sz val="20"/>
      <color rgb="FFF57365"/>
      <name val="Digitalt"/>
      <family val="3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26"/>
      <color rgb="FFF57365"/>
      <name val="Aharoni"/>
      <charset val="177"/>
    </font>
    <font>
      <sz val="12"/>
      <color theme="1"/>
      <name val="Century Gothic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8"/>
      <color theme="1"/>
      <name val="Calibri"/>
      <family val="2"/>
      <scheme val="minor"/>
    </font>
    <font>
      <sz val="18"/>
      <color theme="1"/>
      <name val="Century Gothic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C9D6E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1C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8" tint="0.3999755851924192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57">
    <xf numFmtId="0" fontId="0" fillId="0" borderId="0" xfId="0"/>
    <xf numFmtId="164" fontId="0" fillId="0" borderId="0" xfId="0" applyNumberFormat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9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/>
    <xf numFmtId="0" fontId="0" fillId="0" borderId="12" xfId="0" applyBorder="1"/>
    <xf numFmtId="0" fontId="0" fillId="0" borderId="0" xfId="0" applyBorder="1" applyAlignme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12" fillId="8" borderId="22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center"/>
    </xf>
    <xf numFmtId="166" fontId="12" fillId="8" borderId="7" xfId="0" applyNumberFormat="1" applyFont="1" applyFill="1" applyBorder="1" applyAlignment="1">
      <alignment horizontal="center"/>
    </xf>
    <xf numFmtId="164" fontId="12" fillId="8" borderId="7" xfId="0" applyNumberFormat="1" applyFont="1" applyFill="1" applyBorder="1" applyAlignment="1">
      <alignment horizontal="center"/>
    </xf>
    <xf numFmtId="164" fontId="11" fillId="8" borderId="8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/>
    </xf>
    <xf numFmtId="166" fontId="11" fillId="6" borderId="7" xfId="0" applyNumberFormat="1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2" fillId="8" borderId="23" xfId="0" applyNumberFormat="1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center"/>
    </xf>
    <xf numFmtId="164" fontId="12" fillId="8" borderId="24" xfId="0" applyNumberFormat="1" applyFont="1" applyFill="1" applyBorder="1" applyAlignment="1">
      <alignment horizontal="center"/>
    </xf>
    <xf numFmtId="164" fontId="12" fillId="8" borderId="25" xfId="0" applyNumberFormat="1" applyFont="1" applyFill="1" applyBorder="1" applyAlignment="1">
      <alignment horizontal="center"/>
    </xf>
    <xf numFmtId="166" fontId="12" fillId="8" borderId="23" xfId="0" applyNumberFormat="1" applyFont="1" applyFill="1" applyBorder="1" applyAlignment="1">
      <alignment horizontal="center"/>
    </xf>
    <xf numFmtId="166" fontId="12" fillId="0" borderId="24" xfId="0" applyNumberFormat="1" applyFont="1" applyFill="1" applyBorder="1" applyAlignment="1">
      <alignment horizontal="center"/>
    </xf>
    <xf numFmtId="166" fontId="12" fillId="8" borderId="24" xfId="0" applyNumberFormat="1" applyFont="1" applyFill="1" applyBorder="1" applyAlignment="1">
      <alignment horizontal="center"/>
    </xf>
    <xf numFmtId="166" fontId="12" fillId="8" borderId="25" xfId="0" applyNumberFormat="1" applyFont="1" applyFill="1" applyBorder="1" applyAlignment="1">
      <alignment horizontal="center"/>
    </xf>
    <xf numFmtId="0" fontId="0" fillId="0" borderId="0" xfId="0" applyFont="1"/>
    <xf numFmtId="0" fontId="11" fillId="12" borderId="27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11" fillId="5" borderId="29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165" fontId="12" fillId="2" borderId="7" xfId="0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12" fillId="0" borderId="0" xfId="0" applyFont="1"/>
    <xf numFmtId="164" fontId="1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165" fontId="12" fillId="5" borderId="4" xfId="0" applyNumberFormat="1" applyFont="1" applyFill="1" applyBorder="1" applyAlignment="1">
      <alignment horizontal="center"/>
    </xf>
    <xf numFmtId="164" fontId="12" fillId="0" borderId="5" xfId="0" applyNumberFormat="1" applyFont="1" applyBorder="1" applyAlignment="1">
      <alignment horizontal="center"/>
    </xf>
    <xf numFmtId="0" fontId="0" fillId="0" borderId="0" xfId="0" applyFont="1" applyBorder="1"/>
    <xf numFmtId="165" fontId="12" fillId="5" borderId="6" xfId="0" applyNumberFormat="1" applyFont="1" applyFill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65" fontId="12" fillId="5" borderId="29" xfId="0" applyNumberFormat="1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2" borderId="11" xfId="0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7" fillId="4" borderId="14" xfId="0" applyFont="1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7" fillId="4" borderId="9" xfId="0" applyFont="1" applyFill="1" applyBorder="1" applyAlignment="1">
      <alignment horizontal="center"/>
    </xf>
    <xf numFmtId="9" fontId="17" fillId="2" borderId="15" xfId="0" applyNumberFormat="1" applyFont="1" applyFill="1" applyBorder="1" applyAlignment="1">
      <alignment horizontal="center" vertical="center"/>
    </xf>
    <xf numFmtId="165" fontId="18" fillId="2" borderId="3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9" fontId="17" fillId="2" borderId="16" xfId="0" applyNumberFormat="1" applyFont="1" applyFill="1" applyBorder="1" applyAlignment="1">
      <alignment horizontal="center" vertical="center"/>
    </xf>
    <xf numFmtId="9" fontId="17" fillId="2" borderId="17" xfId="0" applyNumberFormat="1" applyFont="1" applyFill="1" applyBorder="1" applyAlignment="1">
      <alignment horizontal="center" vertical="center"/>
    </xf>
    <xf numFmtId="9" fontId="21" fillId="3" borderId="13" xfId="0" applyNumberFormat="1" applyFont="1" applyFill="1" applyBorder="1" applyAlignment="1">
      <alignment horizontal="center" vertical="center"/>
    </xf>
    <xf numFmtId="165" fontId="18" fillId="3" borderId="31" xfId="0" applyNumberFormat="1" applyFont="1" applyFill="1" applyBorder="1" applyAlignment="1">
      <alignment horizontal="center"/>
    </xf>
    <xf numFmtId="9" fontId="21" fillId="7" borderId="13" xfId="0" applyNumberFormat="1" applyFont="1" applyFill="1" applyBorder="1" applyAlignment="1">
      <alignment horizontal="center" vertical="center"/>
    </xf>
    <xf numFmtId="165" fontId="18" fillId="7" borderId="3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1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9" fontId="11" fillId="11" borderId="37" xfId="0" applyNumberFormat="1" applyFont="1" applyFill="1" applyBorder="1" applyAlignment="1">
      <alignment horizontal="center" vertical="center"/>
    </xf>
    <xf numFmtId="9" fontId="11" fillId="11" borderId="38" xfId="0" applyNumberFormat="1" applyFont="1" applyFill="1" applyBorder="1" applyAlignment="1">
      <alignment horizontal="center" vertical="center"/>
    </xf>
    <xf numFmtId="9" fontId="11" fillId="11" borderId="36" xfId="0" applyNumberFormat="1" applyFont="1" applyFill="1" applyBorder="1" applyAlignment="1">
      <alignment horizontal="center" vertical="center"/>
    </xf>
    <xf numFmtId="0" fontId="22" fillId="6" borderId="18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21" xfId="0" applyFont="1" applyFill="1" applyBorder="1" applyAlignment="1">
      <alignment horizontal="center" vertical="center" wrapText="1"/>
    </xf>
    <xf numFmtId="0" fontId="22" fillId="6" borderId="22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2" fillId="6" borderId="26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/>
    </xf>
    <xf numFmtId="165" fontId="18" fillId="2" borderId="39" xfId="0" applyNumberFormat="1" applyFont="1" applyFill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64" fontId="20" fillId="0" borderId="5" xfId="0" applyNumberFormat="1" applyFont="1" applyBorder="1" applyAlignment="1">
      <alignment horizontal="center" vertical="center"/>
    </xf>
    <xf numFmtId="165" fontId="18" fillId="3" borderId="39" xfId="0" applyNumberFormat="1" applyFont="1" applyFill="1" applyBorder="1" applyAlignment="1">
      <alignment horizontal="center"/>
    </xf>
    <xf numFmtId="165" fontId="18" fillId="7" borderId="40" xfId="0" applyNumberFormat="1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 vertical="center"/>
    </xf>
    <xf numFmtId="0" fontId="22" fillId="6" borderId="27" xfId="0" applyFont="1" applyFill="1" applyBorder="1" applyAlignment="1">
      <alignment horizontal="center" vertical="center" wrapText="1"/>
    </xf>
    <xf numFmtId="0" fontId="22" fillId="6" borderId="34" xfId="0" applyFont="1" applyFill="1" applyBorder="1" applyAlignment="1">
      <alignment horizontal="center" vertical="center" wrapText="1"/>
    </xf>
    <xf numFmtId="0" fontId="22" fillId="6" borderId="35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166" fontId="0" fillId="0" borderId="0" xfId="0" applyNumberFormat="1"/>
    <xf numFmtId="0" fontId="22" fillId="6" borderId="27" xfId="0" applyFont="1" applyFill="1" applyBorder="1" applyAlignment="1">
      <alignment horizontal="center" vertical="center"/>
    </xf>
    <xf numFmtId="0" fontId="22" fillId="6" borderId="35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/>
    </xf>
    <xf numFmtId="165" fontId="14" fillId="5" borderId="1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11" fillId="0" borderId="25" xfId="0" applyNumberFormat="1" applyFont="1" applyFill="1" applyBorder="1" applyAlignment="1">
      <alignment horizontal="center"/>
    </xf>
    <xf numFmtId="0" fontId="14" fillId="0" borderId="0" xfId="0" applyFont="1" applyBorder="1"/>
    <xf numFmtId="164" fontId="14" fillId="2" borderId="0" xfId="1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9" fontId="11" fillId="6" borderId="37" xfId="0" applyNumberFormat="1" applyFont="1" applyFill="1" applyBorder="1" applyAlignment="1">
      <alignment horizontal="center" vertical="center"/>
    </xf>
    <xf numFmtId="9" fontId="11" fillId="6" borderId="38" xfId="0" applyNumberFormat="1" applyFont="1" applyFill="1" applyBorder="1" applyAlignment="1">
      <alignment horizontal="center" vertical="center"/>
    </xf>
    <xf numFmtId="9" fontId="11" fillId="6" borderId="36" xfId="0" applyNumberFormat="1" applyFont="1" applyFill="1" applyBorder="1" applyAlignment="1">
      <alignment horizontal="center" vertical="center"/>
    </xf>
    <xf numFmtId="164" fontId="12" fillId="0" borderId="25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164" fontId="11" fillId="0" borderId="30" xfId="0" applyNumberFormat="1" applyFont="1" applyFill="1" applyBorder="1" applyAlignment="1">
      <alignment horizontal="center"/>
    </xf>
    <xf numFmtId="165" fontId="12" fillId="2" borderId="41" xfId="0" applyNumberFormat="1" applyFont="1" applyFill="1" applyBorder="1" applyAlignment="1">
      <alignment horizontal="center"/>
    </xf>
    <xf numFmtId="165" fontId="12" fillId="2" borderId="42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0" fillId="10" borderId="27" xfId="0" applyFill="1" applyBorder="1" applyAlignment="1">
      <alignment horizontal="center" vertical="center"/>
    </xf>
    <xf numFmtId="0" fontId="12" fillId="5" borderId="41" xfId="0" applyNumberFormat="1" applyFont="1" applyFill="1" applyBorder="1" applyAlignment="1">
      <alignment horizontal="center"/>
    </xf>
    <xf numFmtId="164" fontId="16" fillId="0" borderId="32" xfId="0" applyNumberFormat="1" applyFont="1" applyBorder="1" applyAlignment="1">
      <alignment horizontal="center"/>
    </xf>
    <xf numFmtId="164" fontId="7" fillId="0" borderId="28" xfId="0" applyNumberFormat="1" applyFont="1" applyBorder="1" applyAlignment="1">
      <alignment horizontal="center"/>
    </xf>
    <xf numFmtId="164" fontId="16" fillId="0" borderId="28" xfId="0" applyNumberFormat="1" applyFont="1" applyBorder="1" applyAlignment="1">
      <alignment horizontal="center"/>
    </xf>
    <xf numFmtId="164" fontId="16" fillId="0" borderId="33" xfId="0" applyNumberFormat="1" applyFont="1" applyBorder="1" applyAlignment="1">
      <alignment horizontal="center"/>
    </xf>
    <xf numFmtId="164" fontId="8" fillId="6" borderId="1" xfId="0" applyNumberFormat="1" applyFont="1" applyFill="1" applyBorder="1" applyAlignment="1">
      <alignment horizontal="center" vertical="center"/>
    </xf>
    <xf numFmtId="164" fontId="15" fillId="10" borderId="1" xfId="0" applyNumberFormat="1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/>
    </xf>
    <xf numFmtId="0" fontId="8" fillId="6" borderId="27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6" borderId="43" xfId="0" applyFill="1" applyBorder="1" applyAlignment="1">
      <alignment horizontal="center" vertical="center" wrapText="1"/>
    </xf>
    <xf numFmtId="0" fontId="23" fillId="6" borderId="18" xfId="2" applyFill="1" applyBorder="1" applyAlignment="1">
      <alignment horizontal="center" vertical="center" wrapText="1"/>
    </xf>
    <xf numFmtId="0" fontId="23" fillId="6" borderId="19" xfId="2" applyFill="1" applyBorder="1" applyAlignment="1">
      <alignment horizontal="center" vertical="center" wrapText="1"/>
    </xf>
    <xf numFmtId="0" fontId="23" fillId="6" borderId="20" xfId="2" applyFill="1" applyBorder="1" applyAlignment="1">
      <alignment horizontal="center" vertical="center" wrapText="1"/>
    </xf>
    <xf numFmtId="0" fontId="23" fillId="6" borderId="21" xfId="2" applyFill="1" applyBorder="1" applyAlignment="1">
      <alignment horizontal="center" vertical="center" wrapText="1"/>
    </xf>
    <xf numFmtId="0" fontId="23" fillId="6" borderId="0" xfId="2" applyFill="1" applyBorder="1" applyAlignment="1">
      <alignment horizontal="center" vertical="center" wrapText="1"/>
    </xf>
    <xf numFmtId="0" fontId="23" fillId="6" borderId="22" xfId="2" applyFill="1" applyBorder="1" applyAlignment="1">
      <alignment horizontal="center" vertical="center" wrapText="1"/>
    </xf>
    <xf numFmtId="0" fontId="23" fillId="6" borderId="36" xfId="2" applyFill="1" applyBorder="1" applyAlignment="1">
      <alignment horizontal="center" vertical="center" wrapText="1"/>
    </xf>
    <xf numFmtId="0" fontId="23" fillId="6" borderId="43" xfId="2" applyFill="1" applyBorder="1" applyAlignment="1">
      <alignment horizontal="center" vertical="center" wrapText="1"/>
    </xf>
    <xf numFmtId="0" fontId="23" fillId="6" borderId="26" xfId="2" applyFill="1" applyBorder="1" applyAlignment="1">
      <alignment horizontal="center" vertical="center" wrapText="1"/>
    </xf>
    <xf numFmtId="0" fontId="24" fillId="13" borderId="18" xfId="2" applyFont="1" applyFill="1" applyBorder="1" applyAlignment="1">
      <alignment horizontal="center" vertical="center"/>
    </xf>
    <xf numFmtId="0" fontId="24" fillId="13" borderId="19" xfId="2" applyFont="1" applyFill="1" applyBorder="1" applyAlignment="1">
      <alignment horizontal="center" vertical="center"/>
    </xf>
    <xf numFmtId="0" fontId="24" fillId="13" borderId="20" xfId="2" applyFont="1" applyFill="1" applyBorder="1" applyAlignment="1">
      <alignment horizontal="center" vertical="center"/>
    </xf>
    <xf numFmtId="0" fontId="24" fillId="13" borderId="21" xfId="2" applyFont="1" applyFill="1" applyBorder="1" applyAlignment="1">
      <alignment horizontal="center" vertical="center"/>
    </xf>
    <xf numFmtId="0" fontId="24" fillId="13" borderId="0" xfId="2" applyFont="1" applyFill="1" applyBorder="1" applyAlignment="1">
      <alignment horizontal="center" vertical="center"/>
    </xf>
    <xf numFmtId="0" fontId="24" fillId="13" borderId="22" xfId="2" applyFont="1" applyFill="1" applyBorder="1" applyAlignment="1">
      <alignment horizontal="center" vertical="center"/>
    </xf>
    <xf numFmtId="0" fontId="24" fillId="13" borderId="36" xfId="2" applyFont="1" applyFill="1" applyBorder="1" applyAlignment="1">
      <alignment horizontal="center" vertical="center"/>
    </xf>
    <xf numFmtId="0" fontId="24" fillId="13" borderId="43" xfId="2" applyFont="1" applyFill="1" applyBorder="1" applyAlignment="1">
      <alignment horizontal="center" vertical="center"/>
    </xf>
    <xf numFmtId="0" fontId="24" fillId="13" borderId="26" xfId="2" applyFont="1" applyFill="1" applyBorder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C1C1"/>
      <color rgb="FFC9D6ED"/>
      <color rgb="FFFFE1E1"/>
      <color rgb="FFF57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122726</xdr:rowOff>
    </xdr:from>
    <xdr:to>
      <xdr:col>0</xdr:col>
      <xdr:colOff>1964531</xdr:colOff>
      <xdr:row>6</xdr:row>
      <xdr:rowOff>253010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6203"/>
          <a:ext cx="1964531" cy="1172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295141</xdr:colOff>
      <xdr:row>0</xdr:row>
      <xdr:rowOff>80493</xdr:rowOff>
    </xdr:from>
    <xdr:to>
      <xdr:col>1</xdr:col>
      <xdr:colOff>1220810</xdr:colOff>
      <xdr:row>5</xdr:row>
      <xdr:rowOff>165915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141" y="80493"/>
          <a:ext cx="1717183" cy="10245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82792</xdr:colOff>
      <xdr:row>0</xdr:row>
      <xdr:rowOff>19050</xdr:rowOff>
    </xdr:from>
    <xdr:to>
      <xdr:col>0</xdr:col>
      <xdr:colOff>1193308</xdr:colOff>
      <xdr:row>3</xdr:row>
      <xdr:rowOff>110107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792" y="19050"/>
          <a:ext cx="1110516" cy="6625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502597</xdr:colOff>
      <xdr:row>3</xdr:row>
      <xdr:rowOff>91057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0516" cy="6625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2</xdr:col>
      <xdr:colOff>574</xdr:colOff>
      <xdr:row>3</xdr:row>
      <xdr:rowOff>92738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10516" cy="662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apetitedenegocios.com.br/blog" TargetMode="External"/><Relationship Id="rId1" Type="http://schemas.openxmlformats.org/officeDocument/2006/relationships/hyperlink" Target="https://www.youtube.com/watch?v=2oFoAsbhWL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1C1"/>
  </sheetPr>
  <dimension ref="A1:O24"/>
  <sheetViews>
    <sheetView showGridLines="0" tabSelected="1" zoomScale="85" zoomScaleNormal="85" workbookViewId="0">
      <selection activeCell="F13" sqref="F13"/>
    </sheetView>
  </sheetViews>
  <sheetFormatPr defaultRowHeight="15"/>
  <cols>
    <col min="1" max="1" width="33.140625" bestFit="1" customWidth="1"/>
    <col min="2" max="2" width="33" bestFit="1" customWidth="1"/>
    <col min="3" max="3" width="36.28515625" bestFit="1" customWidth="1"/>
    <col min="4" max="4" width="16" customWidth="1"/>
    <col min="5" max="5" width="17.5703125" customWidth="1"/>
    <col min="6" max="6" width="17.7109375" customWidth="1"/>
    <col min="7" max="7" width="15.28515625" bestFit="1" customWidth="1"/>
    <col min="8" max="8" width="13.42578125" bestFit="1" customWidth="1"/>
    <col min="9" max="11" width="14" bestFit="1" customWidth="1"/>
    <col min="12" max="12" width="12.140625" bestFit="1" customWidth="1"/>
  </cols>
  <sheetData>
    <row r="1" spans="1:15" ht="15" customHeight="1">
      <c r="A1" s="9"/>
      <c r="B1" s="9"/>
      <c r="H1" s="7"/>
      <c r="I1" s="7"/>
      <c r="J1" s="7"/>
      <c r="K1" s="7"/>
      <c r="L1" s="7"/>
      <c r="M1" s="7"/>
      <c r="N1" s="7"/>
      <c r="O1" s="7"/>
    </row>
    <row r="2" spans="1:15" ht="15" customHeight="1">
      <c r="A2" s="9"/>
      <c r="B2" s="9"/>
      <c r="C2" s="8"/>
      <c r="D2" s="8"/>
      <c r="E2" s="8"/>
      <c r="F2" s="8"/>
      <c r="G2" s="8"/>
      <c r="H2" s="7"/>
      <c r="I2" s="7"/>
      <c r="J2" s="7"/>
      <c r="K2" s="7"/>
      <c r="L2" s="7"/>
      <c r="M2" s="7"/>
      <c r="N2" s="7"/>
      <c r="O2" s="7"/>
    </row>
    <row r="3" spans="1:15" ht="15" customHeight="1">
      <c r="A3" s="9"/>
      <c r="B3" s="55" t="s">
        <v>8</v>
      </c>
      <c r="C3" s="55"/>
      <c r="D3" s="55"/>
      <c r="E3" s="55"/>
      <c r="F3" s="55"/>
      <c r="G3" s="55"/>
      <c r="H3" s="55"/>
      <c r="I3" s="7"/>
      <c r="J3" s="7"/>
      <c r="K3" s="7"/>
      <c r="L3" s="7"/>
      <c r="M3" s="7"/>
      <c r="N3" s="7"/>
      <c r="O3" s="7"/>
    </row>
    <row r="4" spans="1:15" ht="15" customHeight="1">
      <c r="A4" s="11"/>
      <c r="B4" s="55"/>
      <c r="C4" s="55"/>
      <c r="D4" s="55"/>
      <c r="E4" s="55"/>
      <c r="F4" s="55"/>
      <c r="G4" s="55"/>
      <c r="H4" s="55"/>
      <c r="I4" s="7"/>
      <c r="J4" s="7"/>
      <c r="K4" s="7"/>
      <c r="L4" s="7"/>
      <c r="M4" s="7"/>
      <c r="N4" s="7"/>
      <c r="O4" s="7"/>
    </row>
    <row r="5" spans="1:15" ht="15" customHeight="1">
      <c r="A5" s="10"/>
      <c r="B5" s="55"/>
      <c r="C5" s="55"/>
      <c r="D5" s="55"/>
      <c r="E5" s="55"/>
      <c r="F5" s="55"/>
      <c r="G5" s="55"/>
      <c r="H5" s="55"/>
    </row>
    <row r="6" spans="1:15" ht="21">
      <c r="B6" s="55"/>
      <c r="C6" s="55"/>
      <c r="D6" s="55"/>
      <c r="E6" s="55"/>
      <c r="F6" s="55"/>
      <c r="G6" s="55"/>
      <c r="H6" s="55"/>
      <c r="J6" s="2"/>
      <c r="L6" s="2"/>
      <c r="N6" s="1"/>
    </row>
    <row r="7" spans="1:15" ht="30" customHeight="1" thickBot="1">
      <c r="B7" s="61" t="s">
        <v>4</v>
      </c>
      <c r="C7" s="61" t="s">
        <v>0</v>
      </c>
      <c r="D7" s="43"/>
      <c r="H7" s="2"/>
      <c r="J7" s="2"/>
      <c r="L7" s="2"/>
    </row>
    <row r="8" spans="1:15" ht="30" customHeight="1">
      <c r="B8" s="44">
        <v>30</v>
      </c>
      <c r="C8" s="45">
        <v>1000</v>
      </c>
      <c r="D8" s="46">
        <f>B8/C8</f>
        <v>0.03</v>
      </c>
      <c r="F8" s="87" t="s">
        <v>28</v>
      </c>
      <c r="G8" s="88"/>
      <c r="H8" s="2"/>
      <c r="I8" s="2"/>
      <c r="J8" s="2"/>
      <c r="K8" s="2"/>
      <c r="L8" s="2"/>
    </row>
    <row r="9" spans="1:15" ht="21">
      <c r="E9" s="2"/>
      <c r="F9" s="89"/>
      <c r="G9" s="90"/>
      <c r="L9" s="2"/>
    </row>
    <row r="10" spans="1:15" ht="27.75" customHeight="1" thickBot="1">
      <c r="F10" s="91"/>
      <c r="G10" s="92"/>
      <c r="L10" s="2"/>
    </row>
    <row r="11" spans="1:15" ht="27.75" customHeight="1" thickBot="1">
      <c r="H11" s="2"/>
      <c r="I11" s="2"/>
      <c r="K11" s="3"/>
      <c r="L11" s="3"/>
      <c r="M11" s="4"/>
    </row>
    <row r="12" spans="1:15" ht="28.5" customHeight="1" thickBot="1">
      <c r="B12" s="60" t="s">
        <v>0</v>
      </c>
      <c r="C12" s="59" t="s">
        <v>6</v>
      </c>
      <c r="E12" s="2"/>
      <c r="F12" s="2"/>
      <c r="G12" s="2"/>
      <c r="J12" s="4"/>
      <c r="K12" s="5"/>
      <c r="L12" s="3"/>
      <c r="M12" s="4"/>
    </row>
    <row r="13" spans="1:15" ht="27.75" customHeight="1">
      <c r="B13" s="56">
        <v>150</v>
      </c>
      <c r="C13" s="57">
        <f>B13*D8</f>
        <v>4.5</v>
      </c>
      <c r="D13" s="4"/>
      <c r="E13" s="6"/>
      <c r="F13" s="6"/>
      <c r="G13" s="4"/>
    </row>
    <row r="14" spans="1:15" ht="30" customHeight="1">
      <c r="B14" s="47">
        <v>250</v>
      </c>
      <c r="C14" s="48">
        <f>B14*D8</f>
        <v>7.5</v>
      </c>
      <c r="D14" s="4"/>
      <c r="E14" s="6"/>
      <c r="F14" s="6"/>
      <c r="G14" s="4"/>
    </row>
    <row r="15" spans="1:15" ht="27.75" customHeight="1">
      <c r="B15" s="47">
        <v>350</v>
      </c>
      <c r="C15" s="48">
        <f>B15*D8</f>
        <v>10.5</v>
      </c>
      <c r="D15" s="4"/>
      <c r="E15" s="6"/>
      <c r="F15" s="6"/>
      <c r="G15" s="4"/>
    </row>
    <row r="16" spans="1:15" ht="21">
      <c r="B16" s="47">
        <v>500</v>
      </c>
      <c r="C16" s="48">
        <f>B16*D8</f>
        <v>15</v>
      </c>
      <c r="D16" s="4"/>
      <c r="E16" s="6"/>
      <c r="F16" s="6"/>
      <c r="G16" s="4"/>
    </row>
    <row r="17" spans="2:10" ht="21">
      <c r="B17" s="47">
        <v>750</v>
      </c>
      <c r="C17" s="48">
        <f>B17*D8</f>
        <v>22.5</v>
      </c>
      <c r="D17" s="4"/>
      <c r="E17" s="6"/>
      <c r="F17" s="6"/>
      <c r="G17" s="4"/>
    </row>
    <row r="18" spans="2:10" ht="21.75" thickBot="1">
      <c r="B18" s="50">
        <v>1000</v>
      </c>
      <c r="C18" s="51">
        <f>B18*D8</f>
        <v>30</v>
      </c>
      <c r="D18" s="3"/>
      <c r="E18" s="3"/>
      <c r="F18" s="3"/>
      <c r="G18" s="4"/>
    </row>
    <row r="19" spans="2:10" ht="21">
      <c r="B19" s="2"/>
      <c r="C19" s="2"/>
      <c r="D19" s="3"/>
      <c r="E19" s="4"/>
      <c r="F19" s="4"/>
      <c r="G19" s="4"/>
    </row>
    <row r="20" spans="2:10" ht="21">
      <c r="H20" s="2"/>
      <c r="I20" s="2"/>
      <c r="J20" s="2"/>
    </row>
    <row r="21" spans="2:10" ht="21">
      <c r="H21" s="2"/>
      <c r="I21" s="2"/>
      <c r="J21" s="2"/>
    </row>
    <row r="22" spans="2:10" ht="21">
      <c r="D22" s="2"/>
      <c r="E22" s="2"/>
      <c r="F22" s="2"/>
      <c r="G22" s="2"/>
      <c r="H22" s="2"/>
      <c r="I22" s="2"/>
      <c r="J22" s="2"/>
    </row>
    <row r="23" spans="2:10" ht="21">
      <c r="D23" s="2"/>
      <c r="G23" s="2"/>
      <c r="H23" s="2"/>
      <c r="I23" s="2"/>
      <c r="J23" s="2"/>
    </row>
    <row r="24" spans="2:10" ht="21">
      <c r="D24" s="2"/>
      <c r="G24" s="2"/>
      <c r="H24" s="2"/>
      <c r="I24" s="2"/>
      <c r="J24" s="2"/>
    </row>
  </sheetData>
  <mergeCells count="2">
    <mergeCell ref="B3:H6"/>
    <mergeCell ref="F8:G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1C1"/>
  </sheetPr>
  <dimension ref="B2:L20"/>
  <sheetViews>
    <sheetView showGridLines="0" zoomScale="71" zoomScaleNormal="71" workbookViewId="0">
      <selection activeCell="H18" sqref="H18"/>
    </sheetView>
  </sheetViews>
  <sheetFormatPr defaultRowHeight="15"/>
  <cols>
    <col min="1" max="1" width="11.85546875" bestFit="1" customWidth="1"/>
    <col min="2" max="2" width="30.7109375" bestFit="1" customWidth="1"/>
    <col min="3" max="3" width="14.7109375" customWidth="1"/>
    <col min="4" max="4" width="34.7109375" customWidth="1"/>
    <col min="5" max="5" width="21.28515625" customWidth="1"/>
    <col min="6" max="6" width="21" customWidth="1"/>
    <col min="7" max="7" width="26.140625" customWidth="1"/>
    <col min="8" max="8" width="41.140625" customWidth="1"/>
    <col min="9" max="9" width="30.85546875" customWidth="1"/>
    <col min="10" max="10" width="30.7109375" bestFit="1" customWidth="1"/>
  </cols>
  <sheetData>
    <row r="2" spans="2:12" ht="15" customHeight="1">
      <c r="C2" s="55" t="s">
        <v>8</v>
      </c>
      <c r="D2" s="55"/>
      <c r="E2" s="55"/>
      <c r="F2" s="55"/>
      <c r="G2" s="55"/>
      <c r="H2" s="55"/>
      <c r="I2" s="55"/>
      <c r="J2" s="12"/>
      <c r="K2" s="12"/>
      <c r="L2" s="12"/>
    </row>
    <row r="3" spans="2:12" ht="15" customHeight="1">
      <c r="C3" s="55"/>
      <c r="D3" s="55"/>
      <c r="E3" s="55"/>
      <c r="F3" s="55"/>
      <c r="G3" s="55"/>
      <c r="H3" s="55"/>
      <c r="I3" s="55"/>
      <c r="J3" s="12"/>
      <c r="K3" s="12"/>
      <c r="L3" s="12"/>
    </row>
    <row r="4" spans="2:12">
      <c r="C4" s="55"/>
      <c r="D4" s="55"/>
      <c r="E4" s="55"/>
      <c r="F4" s="55"/>
      <c r="G4" s="55"/>
      <c r="H4" s="55"/>
      <c r="I4" s="55"/>
    </row>
    <row r="5" spans="2:12">
      <c r="C5" s="55"/>
      <c r="D5" s="55"/>
      <c r="E5" s="55"/>
      <c r="F5" s="55"/>
      <c r="G5" s="55"/>
      <c r="H5" s="55"/>
      <c r="I5" s="55"/>
    </row>
    <row r="6" spans="2:12" ht="24.75" customHeight="1" thickBot="1"/>
    <row r="7" spans="2:12" ht="26.25" customHeight="1" thickBot="1">
      <c r="B7" s="64" t="s">
        <v>5</v>
      </c>
      <c r="C7" s="65" t="s">
        <v>0</v>
      </c>
      <c r="D7" s="66" t="s">
        <v>20</v>
      </c>
      <c r="E7" s="67" t="s">
        <v>1</v>
      </c>
      <c r="F7" s="66" t="s">
        <v>2</v>
      </c>
      <c r="H7" s="93" t="s">
        <v>0</v>
      </c>
      <c r="I7" s="62" t="s">
        <v>7</v>
      </c>
    </row>
    <row r="8" spans="2:12" ht="27.75" customHeight="1">
      <c r="B8" s="68">
        <v>1.5</v>
      </c>
      <c r="C8" s="69">
        <v>150</v>
      </c>
      <c r="D8" s="70">
        <f>'Ovo Páscoa Simples'!C13</f>
        <v>4.5</v>
      </c>
      <c r="E8" s="70">
        <f>D8*B8</f>
        <v>6.75</v>
      </c>
      <c r="F8" s="70">
        <v>2</v>
      </c>
      <c r="H8" s="94">
        <v>150</v>
      </c>
      <c r="I8" s="95">
        <f>D8+E8+F8</f>
        <v>13.25</v>
      </c>
    </row>
    <row r="9" spans="2:12" ht="28.5" customHeight="1">
      <c r="B9" s="71">
        <v>1.5</v>
      </c>
      <c r="C9" s="69">
        <v>250</v>
      </c>
      <c r="D9" s="70">
        <f>'Ovo Páscoa Simples'!C14</f>
        <v>7.5</v>
      </c>
      <c r="E9" s="70">
        <f>D9*B8</f>
        <v>11.25</v>
      </c>
      <c r="F9" s="70">
        <v>2</v>
      </c>
      <c r="H9" s="94">
        <v>250</v>
      </c>
      <c r="I9" s="96">
        <f>D9+E9+F9</f>
        <v>20.75</v>
      </c>
    </row>
    <row r="10" spans="2:12" ht="27.75" customHeight="1">
      <c r="B10" s="72">
        <v>1.5</v>
      </c>
      <c r="C10" s="69">
        <v>350</v>
      </c>
      <c r="D10" s="70">
        <f>'Ovo Páscoa Simples'!C15</f>
        <v>10.5</v>
      </c>
      <c r="E10" s="70">
        <f>D10*B10</f>
        <v>15.75</v>
      </c>
      <c r="F10" s="70">
        <v>2</v>
      </c>
      <c r="H10" s="94">
        <v>350</v>
      </c>
      <c r="I10" s="96">
        <f>D10+E10+F10</f>
        <v>28.25</v>
      </c>
    </row>
    <row r="11" spans="2:12" ht="27" customHeight="1">
      <c r="B11" s="72">
        <v>1.5</v>
      </c>
      <c r="C11" s="69">
        <v>500</v>
      </c>
      <c r="D11" s="70">
        <f>'Ovo Páscoa Simples'!C16</f>
        <v>15</v>
      </c>
      <c r="E11" s="70">
        <f>D11*B11</f>
        <v>22.5</v>
      </c>
      <c r="F11" s="70">
        <v>3.5</v>
      </c>
      <c r="H11" s="94">
        <v>500</v>
      </c>
      <c r="I11" s="96">
        <f>D11+E11+F11</f>
        <v>41</v>
      </c>
    </row>
    <row r="12" spans="2:12" ht="24">
      <c r="B12" s="73">
        <v>1.2</v>
      </c>
      <c r="C12" s="74">
        <v>750</v>
      </c>
      <c r="D12" s="70">
        <f>'Ovo Páscoa Simples'!C17</f>
        <v>22.5</v>
      </c>
      <c r="E12" s="70">
        <f>D12*B12</f>
        <v>27</v>
      </c>
      <c r="F12" s="70">
        <v>4.5</v>
      </c>
      <c r="H12" s="97">
        <v>750</v>
      </c>
      <c r="I12" s="96">
        <f>D12+E12+F12</f>
        <v>54</v>
      </c>
    </row>
    <row r="13" spans="2:12" ht="24.75" thickBot="1">
      <c r="B13" s="75">
        <v>1.2</v>
      </c>
      <c r="C13" s="76">
        <v>1000</v>
      </c>
      <c r="D13" s="70">
        <f>'Ovo Páscoa Simples'!C18</f>
        <v>30</v>
      </c>
      <c r="E13" s="70">
        <f>D13*B13</f>
        <v>36</v>
      </c>
      <c r="F13" s="70">
        <v>4.5</v>
      </c>
      <c r="H13" s="98">
        <v>1000</v>
      </c>
      <c r="I13" s="99">
        <f>D13+E13+F13</f>
        <v>70.5</v>
      </c>
    </row>
    <row r="14" spans="2:12" ht="30" customHeight="1"/>
    <row r="15" spans="2:12" ht="28.5" customHeight="1"/>
    <row r="16" spans="2:12" ht="26.25" customHeight="1">
      <c r="D16" s="1"/>
    </row>
    <row r="17" spans="4:6" ht="24" customHeight="1"/>
    <row r="18" spans="4:6" ht="24" customHeight="1"/>
    <row r="19" spans="4:6" ht="27" customHeight="1"/>
    <row r="20" spans="4:6" ht="12" customHeight="1">
      <c r="D20" s="1"/>
      <c r="F20" s="1"/>
    </row>
  </sheetData>
  <mergeCells count="1">
    <mergeCell ref="C2:I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D6ED"/>
  </sheetPr>
  <dimension ref="A1:P40"/>
  <sheetViews>
    <sheetView showGridLines="0" topLeftCell="A10" zoomScale="85" zoomScaleNormal="85" workbookViewId="0">
      <selection activeCell="K39" sqref="K39"/>
    </sheetView>
  </sheetViews>
  <sheetFormatPr defaultRowHeight="15"/>
  <cols>
    <col min="1" max="1" width="31.7109375" customWidth="1"/>
    <col min="2" max="2" width="10.140625" customWidth="1"/>
    <col min="3" max="3" width="13.85546875" bestFit="1" customWidth="1"/>
    <col min="4" max="4" width="24.28515625" bestFit="1" customWidth="1"/>
    <col min="5" max="5" width="15.7109375" bestFit="1" customWidth="1"/>
    <col min="7" max="7" width="10.140625" bestFit="1" customWidth="1"/>
    <col min="8" max="8" width="41.5703125" customWidth="1"/>
  </cols>
  <sheetData>
    <row r="1" spans="1:16" ht="15" customHeight="1">
      <c r="B1" s="55" t="s">
        <v>26</v>
      </c>
      <c r="C1" s="55"/>
      <c r="D1" s="55"/>
      <c r="E1" s="55"/>
      <c r="F1" s="55"/>
      <c r="G1" s="55"/>
      <c r="H1" s="55"/>
      <c r="I1" s="55"/>
      <c r="K1" s="13"/>
      <c r="L1" s="13"/>
      <c r="M1" s="13"/>
      <c r="N1" s="13"/>
      <c r="O1" s="13"/>
      <c r="P1" s="13"/>
    </row>
    <row r="2" spans="1:16" ht="15" customHeight="1">
      <c r="B2" s="55"/>
      <c r="C2" s="55"/>
      <c r="D2" s="55"/>
      <c r="E2" s="55"/>
      <c r="F2" s="55"/>
      <c r="G2" s="55"/>
      <c r="H2" s="55"/>
      <c r="I2" s="55"/>
      <c r="J2" s="13"/>
      <c r="K2" s="13"/>
      <c r="L2" s="13"/>
      <c r="M2" s="13"/>
      <c r="N2" s="13"/>
      <c r="O2" s="13"/>
      <c r="P2" s="13"/>
    </row>
    <row r="3" spans="1:16" ht="15" customHeight="1">
      <c r="B3" s="55"/>
      <c r="C3" s="55"/>
      <c r="D3" s="55"/>
      <c r="E3" s="55"/>
      <c r="F3" s="55"/>
      <c r="G3" s="55"/>
      <c r="H3" s="55"/>
      <c r="I3" s="55"/>
      <c r="J3" s="13"/>
      <c r="K3" s="13"/>
      <c r="L3" s="13"/>
      <c r="M3" s="13"/>
      <c r="N3" s="13"/>
      <c r="O3" s="13"/>
      <c r="P3" s="13"/>
    </row>
    <row r="4" spans="1:16" ht="15" customHeight="1">
      <c r="B4" s="55"/>
      <c r="C4" s="55"/>
      <c r="D4" s="55"/>
      <c r="E4" s="55"/>
      <c r="F4" s="55"/>
      <c r="G4" s="55"/>
      <c r="H4" s="55"/>
      <c r="I4" s="55"/>
    </row>
    <row r="5" spans="1:16" ht="15.75" thickBot="1"/>
    <row r="6" spans="1:16" ht="20.25" customHeight="1" thickBot="1">
      <c r="A6" s="52" t="s">
        <v>19</v>
      </c>
      <c r="B6" s="53"/>
      <c r="C6" s="53"/>
      <c r="D6" s="53"/>
      <c r="E6" s="54"/>
    </row>
    <row r="7" spans="1:16" ht="21.75" customHeight="1">
      <c r="A7" s="19" t="s">
        <v>9</v>
      </c>
      <c r="B7" s="20" t="s">
        <v>10</v>
      </c>
      <c r="C7" s="20" t="s">
        <v>11</v>
      </c>
      <c r="D7" s="20" t="s">
        <v>12</v>
      </c>
      <c r="E7" s="20" t="s">
        <v>13</v>
      </c>
      <c r="H7" s="107" t="s">
        <v>29</v>
      </c>
    </row>
    <row r="8" spans="1:16" ht="17.25" thickBot="1">
      <c r="A8" s="23" t="s">
        <v>14</v>
      </c>
      <c r="B8" s="29">
        <v>1000</v>
      </c>
      <c r="C8" s="25">
        <v>35</v>
      </c>
      <c r="D8" s="29">
        <v>250</v>
      </c>
      <c r="E8" s="14">
        <f>C8*D8/B8</f>
        <v>8.75</v>
      </c>
      <c r="H8" s="108"/>
    </row>
    <row r="9" spans="1:16" ht="16.5">
      <c r="A9" s="24" t="s">
        <v>15</v>
      </c>
      <c r="B9" s="30">
        <v>200</v>
      </c>
      <c r="C9" s="26">
        <v>2.9</v>
      </c>
      <c r="D9" s="30">
        <v>50</v>
      </c>
      <c r="E9" s="15">
        <f>C9*D9/B9</f>
        <v>0.72499999999999998</v>
      </c>
    </row>
    <row r="10" spans="1:16" ht="16.5">
      <c r="A10" s="23" t="s">
        <v>16</v>
      </c>
      <c r="B10" s="31">
        <v>1000</v>
      </c>
      <c r="C10" s="27">
        <v>45</v>
      </c>
      <c r="D10" s="31">
        <v>5</v>
      </c>
      <c r="E10" s="14">
        <f>C10*D10/B10</f>
        <v>0.22500000000000001</v>
      </c>
    </row>
    <row r="11" spans="1:16" ht="16.5">
      <c r="A11" s="23"/>
      <c r="B11" s="31">
        <v>1000</v>
      </c>
      <c r="C11" s="27">
        <v>0</v>
      </c>
      <c r="D11" s="31">
        <v>10</v>
      </c>
      <c r="E11" s="14">
        <f>C11*D11/B11</f>
        <v>0</v>
      </c>
    </row>
    <row r="12" spans="1:16" ht="16.5">
      <c r="A12" s="23"/>
      <c r="B12" s="31">
        <v>1000</v>
      </c>
      <c r="C12" s="27">
        <v>0</v>
      </c>
      <c r="D12" s="31">
        <v>10</v>
      </c>
      <c r="E12" s="14">
        <f t="shared" ref="E12:E13" si="0">C12*D12/B12</f>
        <v>0</v>
      </c>
    </row>
    <row r="13" spans="1:16" ht="16.5">
      <c r="A13" s="23"/>
      <c r="B13" s="31">
        <v>1000</v>
      </c>
      <c r="C13" s="27">
        <v>0</v>
      </c>
      <c r="D13" s="31">
        <v>10</v>
      </c>
      <c r="E13" s="14">
        <f t="shared" si="0"/>
        <v>0</v>
      </c>
    </row>
    <row r="14" spans="1:16" ht="16.5">
      <c r="A14" s="23" t="s">
        <v>17</v>
      </c>
      <c r="B14" s="32">
        <v>100</v>
      </c>
      <c r="C14" s="28">
        <v>0</v>
      </c>
      <c r="D14" s="32">
        <v>10</v>
      </c>
      <c r="E14" s="14">
        <f>C14*D14/B14</f>
        <v>0</v>
      </c>
    </row>
    <row r="15" spans="1:16" ht="17.25" thickBot="1">
      <c r="A15" s="21" t="s">
        <v>18</v>
      </c>
      <c r="B15" s="16">
        <f>SUM(B8:B14)</f>
        <v>5300</v>
      </c>
      <c r="C15" s="17">
        <f>SUM(C8:C14)</f>
        <v>82.9</v>
      </c>
      <c r="D15" s="22">
        <f>SUM(D8:D14)</f>
        <v>345</v>
      </c>
      <c r="E15" s="18">
        <f>SUM(E8:E14)</f>
        <v>9.6999999999999993</v>
      </c>
    </row>
    <row r="17" spans="1:8">
      <c r="C17" s="106"/>
    </row>
    <row r="19" spans="1:8">
      <c r="D19" s="106"/>
    </row>
    <row r="20" spans="1:8" ht="15.75" thickBot="1"/>
    <row r="21" spans="1:8" ht="30" customHeight="1">
      <c r="A21" s="103" t="s">
        <v>19</v>
      </c>
      <c r="B21" s="104"/>
      <c r="C21" s="104"/>
      <c r="D21" s="104"/>
      <c r="E21" s="105"/>
      <c r="H21" s="100" t="s">
        <v>30</v>
      </c>
    </row>
    <row r="22" spans="1:8" ht="16.5">
      <c r="A22" s="19" t="s">
        <v>9</v>
      </c>
      <c r="B22" s="20" t="s">
        <v>10</v>
      </c>
      <c r="C22" s="20" t="s">
        <v>11</v>
      </c>
      <c r="D22" s="20" t="s">
        <v>12</v>
      </c>
      <c r="E22" s="20" t="s">
        <v>13</v>
      </c>
      <c r="H22" s="101"/>
    </row>
    <row r="23" spans="1:8" ht="16.5">
      <c r="A23" s="23"/>
      <c r="B23" s="29">
        <v>0</v>
      </c>
      <c r="C23" s="25">
        <v>0</v>
      </c>
      <c r="D23" s="29">
        <v>0</v>
      </c>
      <c r="E23" s="14" t="e">
        <f>C23*D23/B23</f>
        <v>#DIV/0!</v>
      </c>
      <c r="H23" s="101"/>
    </row>
    <row r="24" spans="1:8" ht="16.5">
      <c r="A24" s="24"/>
      <c r="B24" s="30">
        <v>0</v>
      </c>
      <c r="C24" s="26">
        <v>0</v>
      </c>
      <c r="D24" s="30">
        <v>0</v>
      </c>
      <c r="E24" s="15" t="e">
        <f>C24*D24/B24</f>
        <v>#DIV/0!</v>
      </c>
      <c r="H24" s="101"/>
    </row>
    <row r="25" spans="1:8" ht="16.5">
      <c r="A25" s="23"/>
      <c r="B25" s="31">
        <v>0</v>
      </c>
      <c r="C25" s="27">
        <v>0</v>
      </c>
      <c r="D25" s="31">
        <v>0</v>
      </c>
      <c r="E25" s="14" t="e">
        <f>C25*D25/B25</f>
        <v>#DIV/0!</v>
      </c>
      <c r="H25" s="101"/>
    </row>
    <row r="26" spans="1:8" ht="16.5">
      <c r="A26" s="23"/>
      <c r="B26" s="31">
        <v>0</v>
      </c>
      <c r="C26" s="27">
        <v>0</v>
      </c>
      <c r="D26" s="31">
        <v>0</v>
      </c>
      <c r="E26" s="14" t="e">
        <f>C26*D26/B26</f>
        <v>#DIV/0!</v>
      </c>
      <c r="H26" s="101"/>
    </row>
    <row r="27" spans="1:8" ht="16.5">
      <c r="A27" s="23"/>
      <c r="B27" s="31">
        <v>0</v>
      </c>
      <c r="C27" s="27">
        <v>0</v>
      </c>
      <c r="D27" s="31">
        <v>0</v>
      </c>
      <c r="E27" s="14" t="e">
        <f t="shared" ref="E27:E38" si="1">C27*D27/B27</f>
        <v>#DIV/0!</v>
      </c>
      <c r="H27" s="101"/>
    </row>
    <row r="28" spans="1:8" ht="16.5">
      <c r="A28" s="23"/>
      <c r="B28" s="31">
        <v>0</v>
      </c>
      <c r="C28" s="27">
        <v>0</v>
      </c>
      <c r="D28" s="31">
        <v>0</v>
      </c>
      <c r="E28" s="14" t="e">
        <f t="shared" si="1"/>
        <v>#DIV/0!</v>
      </c>
      <c r="H28" s="101"/>
    </row>
    <row r="29" spans="1:8" ht="16.5">
      <c r="A29" s="23"/>
      <c r="B29" s="31">
        <v>0</v>
      </c>
      <c r="C29" s="27">
        <v>0</v>
      </c>
      <c r="D29" s="31">
        <v>0</v>
      </c>
      <c r="E29" s="14" t="e">
        <f t="shared" ref="E29:E36" si="2">C29*D29/B29</f>
        <v>#DIV/0!</v>
      </c>
      <c r="H29" s="101"/>
    </row>
    <row r="30" spans="1:8" ht="16.5">
      <c r="A30" s="23"/>
      <c r="B30" s="31">
        <v>0</v>
      </c>
      <c r="C30" s="27">
        <v>0</v>
      </c>
      <c r="D30" s="31">
        <v>0</v>
      </c>
      <c r="E30" s="14" t="e">
        <f t="shared" ref="E30:E34" si="3">C30*D30/B30</f>
        <v>#DIV/0!</v>
      </c>
      <c r="H30" s="101"/>
    </row>
    <row r="31" spans="1:8" ht="17.25" thickBot="1">
      <c r="A31" s="23"/>
      <c r="B31" s="31">
        <v>0</v>
      </c>
      <c r="C31" s="27">
        <v>0</v>
      </c>
      <c r="D31" s="31">
        <v>0</v>
      </c>
      <c r="E31" s="14" t="e">
        <f t="shared" si="3"/>
        <v>#DIV/0!</v>
      </c>
      <c r="H31" s="102"/>
    </row>
    <row r="32" spans="1:8" ht="16.5">
      <c r="A32" s="23"/>
      <c r="B32" s="31">
        <v>0</v>
      </c>
      <c r="C32" s="27">
        <v>0</v>
      </c>
      <c r="D32" s="31">
        <v>0</v>
      </c>
      <c r="E32" s="14" t="e">
        <f t="shared" si="3"/>
        <v>#DIV/0!</v>
      </c>
    </row>
    <row r="33" spans="1:8" ht="16.5">
      <c r="A33" s="23"/>
      <c r="B33" s="31">
        <v>0</v>
      </c>
      <c r="C33" s="27">
        <v>0</v>
      </c>
      <c r="D33" s="31">
        <v>0</v>
      </c>
      <c r="E33" s="14" t="e">
        <f t="shared" si="3"/>
        <v>#DIV/0!</v>
      </c>
    </row>
    <row r="34" spans="1:8" ht="16.5">
      <c r="A34" s="23"/>
      <c r="B34" s="31">
        <v>0</v>
      </c>
      <c r="C34" s="27">
        <v>0</v>
      </c>
      <c r="D34" s="31">
        <v>0</v>
      </c>
      <c r="E34" s="14" t="e">
        <f t="shared" si="3"/>
        <v>#DIV/0!</v>
      </c>
      <c r="H34" s="106"/>
    </row>
    <row r="35" spans="1:8" ht="16.5">
      <c r="A35" s="23"/>
      <c r="B35" s="31">
        <v>0</v>
      </c>
      <c r="C35" s="27">
        <v>0</v>
      </c>
      <c r="D35" s="31">
        <v>0</v>
      </c>
      <c r="E35" s="14" t="e">
        <f t="shared" si="2"/>
        <v>#DIV/0!</v>
      </c>
    </row>
    <row r="36" spans="1:8" ht="16.5">
      <c r="A36" s="23"/>
      <c r="B36" s="31">
        <v>0</v>
      </c>
      <c r="C36" s="27">
        <v>0</v>
      </c>
      <c r="D36" s="31">
        <v>0</v>
      </c>
      <c r="E36" s="14" t="e">
        <f t="shared" si="2"/>
        <v>#DIV/0!</v>
      </c>
    </row>
    <row r="37" spans="1:8" ht="16.5">
      <c r="A37" s="23"/>
      <c r="B37" s="31">
        <v>0</v>
      </c>
      <c r="C37" s="27">
        <v>0</v>
      </c>
      <c r="D37" s="31">
        <v>0</v>
      </c>
      <c r="E37" s="14" t="e">
        <f t="shared" si="1"/>
        <v>#DIV/0!</v>
      </c>
    </row>
    <row r="38" spans="1:8" ht="16.5">
      <c r="A38" s="23"/>
      <c r="B38" s="31">
        <v>0</v>
      </c>
      <c r="C38" s="27">
        <v>0</v>
      </c>
      <c r="D38" s="31">
        <v>0</v>
      </c>
      <c r="E38" s="14" t="e">
        <f t="shared" si="1"/>
        <v>#DIV/0!</v>
      </c>
    </row>
    <row r="39" spans="1:8" ht="16.5">
      <c r="A39" s="23"/>
      <c r="B39" s="32">
        <v>0</v>
      </c>
      <c r="C39" s="28">
        <v>0</v>
      </c>
      <c r="D39" s="32">
        <v>0</v>
      </c>
      <c r="E39" s="14" t="e">
        <f>C39*D39/B39</f>
        <v>#DIV/0!</v>
      </c>
    </row>
    <row r="40" spans="1:8" ht="17.25" thickBot="1">
      <c r="A40" s="21" t="s">
        <v>18</v>
      </c>
      <c r="B40" s="16">
        <f>SUM(B23:B39)</f>
        <v>0</v>
      </c>
      <c r="C40" s="17">
        <f>SUM(C23:C39)</f>
        <v>0</v>
      </c>
      <c r="D40" s="22">
        <f>SUM(D23:D39)</f>
        <v>0</v>
      </c>
      <c r="E40" s="18" t="e">
        <f>SUM(E23:E39)</f>
        <v>#DIV/0!</v>
      </c>
      <c r="G40" s="77" t="s">
        <v>39</v>
      </c>
      <c r="H40" s="77"/>
    </row>
  </sheetData>
  <mergeCells count="6">
    <mergeCell ref="A21:E21"/>
    <mergeCell ref="H7:H8"/>
    <mergeCell ref="G40:H40"/>
    <mergeCell ref="A6:E6"/>
    <mergeCell ref="B1:I4"/>
    <mergeCell ref="H21:H3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9D6ED"/>
  </sheetPr>
  <dimension ref="A1:L29"/>
  <sheetViews>
    <sheetView showGridLines="0" topLeftCell="A4" zoomScale="85" zoomScaleNormal="85" workbookViewId="0">
      <selection activeCell="D20" sqref="D20"/>
    </sheetView>
  </sheetViews>
  <sheetFormatPr defaultRowHeight="15"/>
  <cols>
    <col min="2" max="2" width="16" customWidth="1"/>
    <col min="3" max="3" width="27.140625" customWidth="1"/>
    <col min="4" max="4" width="21.85546875" customWidth="1"/>
    <col min="5" max="5" width="19.140625" customWidth="1"/>
    <col min="6" max="6" width="12" bestFit="1" customWidth="1"/>
    <col min="7" max="7" width="19" bestFit="1" customWidth="1"/>
    <col min="8" max="8" width="24.7109375" bestFit="1" customWidth="1"/>
    <col min="10" max="10" width="4.7109375" customWidth="1"/>
    <col min="11" max="11" width="11.28515625" customWidth="1"/>
    <col min="12" max="12" width="38.85546875" customWidth="1"/>
  </cols>
  <sheetData>
    <row r="1" spans="1:12" ht="15" customHeight="1">
      <c r="C1" s="55" t="s">
        <v>26</v>
      </c>
      <c r="D1" s="55"/>
      <c r="E1" s="55"/>
      <c r="F1" s="55"/>
      <c r="G1" s="55"/>
      <c r="H1" s="55"/>
      <c r="I1" s="55"/>
      <c r="J1" s="55"/>
      <c r="K1" s="13"/>
      <c r="L1" s="13"/>
    </row>
    <row r="2" spans="1:12" ht="15" customHeight="1">
      <c r="C2" s="55"/>
      <c r="D2" s="55"/>
      <c r="E2" s="55"/>
      <c r="F2" s="55"/>
      <c r="G2" s="55"/>
      <c r="H2" s="55"/>
      <c r="I2" s="55"/>
      <c r="J2" s="55"/>
      <c r="K2" s="13"/>
      <c r="L2" s="13"/>
    </row>
    <row r="3" spans="1:12" ht="15" customHeight="1">
      <c r="C3" s="55"/>
      <c r="D3" s="55"/>
      <c r="E3" s="55"/>
      <c r="F3" s="55"/>
      <c r="G3" s="55"/>
      <c r="H3" s="55"/>
      <c r="I3" s="55"/>
      <c r="J3" s="55"/>
    </row>
    <row r="4" spans="1:12" ht="15.75" thickBot="1">
      <c r="C4" s="55"/>
      <c r="D4" s="55"/>
      <c r="E4" s="55"/>
      <c r="F4" s="55"/>
      <c r="G4" s="55"/>
      <c r="H4" s="55"/>
      <c r="I4" s="55"/>
      <c r="J4" s="55"/>
    </row>
    <row r="5" spans="1:12" ht="19.5" customHeight="1">
      <c r="C5" s="37" t="s">
        <v>5</v>
      </c>
      <c r="D5" s="38" t="s">
        <v>0</v>
      </c>
      <c r="E5" s="39" t="s">
        <v>20</v>
      </c>
      <c r="F5" s="38" t="s">
        <v>3</v>
      </c>
      <c r="G5" s="39" t="s">
        <v>2</v>
      </c>
      <c r="H5" s="40" t="s">
        <v>1</v>
      </c>
      <c r="I5" s="33"/>
      <c r="L5" s="34" t="s">
        <v>7</v>
      </c>
    </row>
    <row r="6" spans="1:12" ht="21.75" customHeight="1">
      <c r="C6" s="84">
        <v>3</v>
      </c>
      <c r="D6" s="35">
        <v>150</v>
      </c>
      <c r="E6" s="112">
        <f>D20</f>
        <v>2.25</v>
      </c>
      <c r="F6" s="112">
        <f>'Ovo de Páscoa Colher'!E15/2</f>
        <v>4.8499999999999996</v>
      </c>
      <c r="G6" s="120">
        <v>5</v>
      </c>
      <c r="H6" s="122">
        <f>F6+E6*C6</f>
        <v>11.6</v>
      </c>
      <c r="K6" s="123">
        <v>150</v>
      </c>
      <c r="L6" s="63">
        <f>H6+G6+F6+E6</f>
        <v>23.700000000000003</v>
      </c>
    </row>
    <row r="7" spans="1:12" ht="21.75" customHeight="1">
      <c r="C7" s="85"/>
      <c r="D7" s="35">
        <v>250</v>
      </c>
      <c r="E7" s="36">
        <f>D21</f>
        <v>3.75</v>
      </c>
      <c r="F7" s="112">
        <f>'Ovo de Páscoa Colher'!E15</f>
        <v>9.6999999999999993</v>
      </c>
      <c r="G7" s="36">
        <v>5</v>
      </c>
      <c r="H7" s="48">
        <f>F7+E7*C6</f>
        <v>20.95</v>
      </c>
      <c r="K7" s="123">
        <v>250</v>
      </c>
      <c r="L7" s="63">
        <f>H7+G7+F7+E7</f>
        <v>39.4</v>
      </c>
    </row>
    <row r="8" spans="1:12" ht="23.25" customHeight="1" thickBot="1">
      <c r="C8" s="86"/>
      <c r="D8" s="35">
        <v>350</v>
      </c>
      <c r="E8" s="36">
        <f>D22</f>
        <v>5.25</v>
      </c>
      <c r="F8" s="112">
        <v>12</v>
      </c>
      <c r="G8" s="36">
        <v>5</v>
      </c>
      <c r="H8" s="48">
        <f>F8+E8*C6</f>
        <v>27.75</v>
      </c>
      <c r="J8" s="1"/>
      <c r="K8" s="123">
        <v>350</v>
      </c>
      <c r="L8" s="63">
        <f>H8+G8+F8+E8</f>
        <v>50</v>
      </c>
    </row>
    <row r="9" spans="1:12" ht="18.75">
      <c r="A9" s="33"/>
      <c r="B9" s="33"/>
      <c r="C9" s="117">
        <v>3.1</v>
      </c>
      <c r="D9" s="35">
        <v>500</v>
      </c>
      <c r="E9" s="36">
        <f>D23</f>
        <v>7.5</v>
      </c>
      <c r="F9" s="112">
        <v>15</v>
      </c>
      <c r="G9" s="36">
        <v>7</v>
      </c>
      <c r="H9" s="48">
        <f>F9+E9*C9</f>
        <v>38.25</v>
      </c>
      <c r="J9" s="1"/>
      <c r="K9" s="123">
        <v>500</v>
      </c>
      <c r="L9" s="63">
        <f>H9+G9+F9+E9</f>
        <v>67.75</v>
      </c>
    </row>
    <row r="10" spans="1:12" ht="24" customHeight="1">
      <c r="A10" s="33"/>
      <c r="B10" s="33"/>
      <c r="C10" s="118"/>
      <c r="D10" s="35">
        <v>750</v>
      </c>
      <c r="E10" s="36">
        <f>D24</f>
        <v>11.25</v>
      </c>
      <c r="F10" s="112">
        <v>18</v>
      </c>
      <c r="G10" s="36">
        <v>8</v>
      </c>
      <c r="H10" s="48">
        <f>F10+E10*C9</f>
        <v>52.875</v>
      </c>
      <c r="K10" s="123">
        <v>750</v>
      </c>
      <c r="L10" s="63">
        <f>H10+G10+F10+E10</f>
        <v>90.125</v>
      </c>
    </row>
    <row r="11" spans="1:12" ht="19.5" customHeight="1" thickBot="1">
      <c r="A11" s="33"/>
      <c r="B11" s="33"/>
      <c r="C11" s="119"/>
      <c r="D11" s="41">
        <v>1000</v>
      </c>
      <c r="E11" s="42">
        <f>D25</f>
        <v>15</v>
      </c>
      <c r="F11" s="112">
        <v>20</v>
      </c>
      <c r="G11" s="42">
        <v>10</v>
      </c>
      <c r="H11" s="51">
        <f>F11+E11*C9</f>
        <v>66.5</v>
      </c>
      <c r="K11" s="124">
        <v>1000</v>
      </c>
      <c r="L11" s="63">
        <f>H11+G11+F11+E11</f>
        <v>111.5</v>
      </c>
    </row>
    <row r="12" spans="1:12" ht="23.25" customHeight="1">
      <c r="A12" s="33"/>
      <c r="B12" s="33"/>
      <c r="D12" s="4"/>
      <c r="E12" s="4"/>
      <c r="F12" s="4"/>
      <c r="G12" s="4"/>
      <c r="H12" s="4"/>
    </row>
    <row r="13" spans="1:12">
      <c r="A13" s="33"/>
      <c r="B13" s="33"/>
      <c r="D13" s="4"/>
      <c r="E13" s="4"/>
      <c r="F13" s="4"/>
      <c r="G13" s="4"/>
      <c r="H13" s="4"/>
    </row>
    <row r="14" spans="1:12">
      <c r="A14" s="33"/>
      <c r="B14" s="33"/>
      <c r="G14" s="121" t="s">
        <v>31</v>
      </c>
      <c r="H14" s="121"/>
    </row>
    <row r="15" spans="1:12" ht="17.25">
      <c r="A15" s="33"/>
      <c r="B15" s="33"/>
      <c r="C15" s="109" t="s">
        <v>4</v>
      </c>
      <c r="D15" s="109" t="s">
        <v>0</v>
      </c>
      <c r="E15" s="113"/>
      <c r="G15" s="121"/>
      <c r="H15" s="121"/>
    </row>
    <row r="16" spans="1:12" ht="17.25">
      <c r="A16" s="33"/>
      <c r="B16" s="33"/>
      <c r="C16" s="114">
        <v>30</v>
      </c>
      <c r="D16" s="115">
        <v>1000</v>
      </c>
      <c r="E16" s="116">
        <f>C16/D16</f>
        <v>0.03</v>
      </c>
      <c r="G16" s="121"/>
      <c r="H16" s="121"/>
    </row>
    <row r="17" spans="1:8">
      <c r="A17" s="33"/>
      <c r="B17" s="33"/>
      <c r="C17" s="49"/>
      <c r="D17" s="49"/>
      <c r="E17" s="49"/>
      <c r="G17" s="121"/>
      <c r="H17" s="121"/>
    </row>
    <row r="18" spans="1:8">
      <c r="A18" s="33"/>
      <c r="B18" s="33"/>
      <c r="C18" s="49"/>
      <c r="D18" s="49"/>
      <c r="E18" s="49"/>
      <c r="G18" s="121"/>
      <c r="H18" s="121"/>
    </row>
    <row r="19" spans="1:8" ht="15.75">
      <c r="C19" s="58" t="s">
        <v>0</v>
      </c>
      <c r="D19" s="58" t="s">
        <v>6</v>
      </c>
      <c r="E19" s="49"/>
      <c r="G19" s="121"/>
      <c r="H19" s="121"/>
    </row>
    <row r="20" spans="1:8" ht="17.25">
      <c r="C20" s="110">
        <v>150</v>
      </c>
      <c r="D20" s="111">
        <f>75*E16</f>
        <v>2.25</v>
      </c>
      <c r="E20" s="49"/>
    </row>
    <row r="21" spans="1:8" ht="17.25">
      <c r="C21" s="110">
        <v>250</v>
      </c>
      <c r="D21" s="111">
        <f>125*E16</f>
        <v>3.75</v>
      </c>
      <c r="E21" s="49"/>
    </row>
    <row r="22" spans="1:8" ht="17.25">
      <c r="C22" s="110">
        <v>350</v>
      </c>
      <c r="D22" s="111">
        <f>175*E16</f>
        <v>5.25</v>
      </c>
      <c r="G22" s="121" t="s">
        <v>33</v>
      </c>
      <c r="H22" s="121"/>
    </row>
    <row r="23" spans="1:8" ht="17.25">
      <c r="C23" s="110">
        <v>500</v>
      </c>
      <c r="D23" s="111">
        <f>250*E16</f>
        <v>7.5</v>
      </c>
      <c r="G23" s="121"/>
      <c r="H23" s="121"/>
    </row>
    <row r="24" spans="1:8" ht="17.25">
      <c r="C24" s="110">
        <v>750</v>
      </c>
      <c r="D24" s="111">
        <f>375*E16</f>
        <v>11.25</v>
      </c>
      <c r="G24" s="121"/>
      <c r="H24" s="121"/>
    </row>
    <row r="25" spans="1:8" ht="17.25">
      <c r="C25" s="110">
        <v>1000</v>
      </c>
      <c r="D25" s="111">
        <f>500*E16</f>
        <v>15</v>
      </c>
      <c r="G25" s="121"/>
      <c r="H25" s="121"/>
    </row>
    <row r="26" spans="1:8">
      <c r="G26" s="121"/>
      <c r="H26" s="121"/>
    </row>
    <row r="27" spans="1:8">
      <c r="G27" s="121"/>
      <c r="H27" s="121"/>
    </row>
    <row r="28" spans="1:8">
      <c r="C28" s="121" t="s">
        <v>32</v>
      </c>
      <c r="D28" s="121"/>
      <c r="G28" s="121"/>
      <c r="H28" s="121"/>
    </row>
    <row r="29" spans="1:8">
      <c r="C29" s="121"/>
      <c r="D29" s="121"/>
    </row>
  </sheetData>
  <mergeCells count="6">
    <mergeCell ref="G14:H19"/>
    <mergeCell ref="C28:D29"/>
    <mergeCell ref="G22:H28"/>
    <mergeCell ref="C1:J4"/>
    <mergeCell ref="C6:C8"/>
    <mergeCell ref="C9:C1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C1:O28"/>
  <sheetViews>
    <sheetView showGridLines="0" zoomScale="85" zoomScaleNormal="85" workbookViewId="0">
      <selection activeCell="L29" sqref="L29"/>
    </sheetView>
  </sheetViews>
  <sheetFormatPr defaultRowHeight="15"/>
  <cols>
    <col min="3" max="3" width="14.7109375" bestFit="1" customWidth="1"/>
    <col min="4" max="4" width="12.7109375" customWidth="1"/>
    <col min="7" max="7" width="9.140625" customWidth="1"/>
    <col min="8" max="8" width="15.140625" customWidth="1"/>
    <col min="9" max="9" width="21.42578125" customWidth="1"/>
    <col min="11" max="11" width="21" customWidth="1"/>
  </cols>
  <sheetData>
    <row r="1" spans="3:15" ht="15" customHeight="1">
      <c r="C1" s="55" t="s">
        <v>34</v>
      </c>
      <c r="D1" s="55"/>
      <c r="E1" s="55"/>
      <c r="F1" s="55"/>
      <c r="G1" s="55"/>
      <c r="H1" s="55"/>
      <c r="I1" s="55"/>
      <c r="J1" s="55"/>
      <c r="K1" s="55"/>
      <c r="L1" s="55"/>
    </row>
    <row r="2" spans="3:15" ht="15" customHeight="1"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3:15" ht="15" customHeight="1"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3:15" ht="24" customHeight="1"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3:15" ht="26.25" customHeight="1">
      <c r="C5" s="125" t="s">
        <v>21</v>
      </c>
      <c r="D5" s="125"/>
      <c r="H5" s="125" t="s">
        <v>35</v>
      </c>
      <c r="I5" s="125"/>
    </row>
    <row r="6" spans="3:15" ht="24.75" customHeight="1" thickBot="1"/>
    <row r="7" spans="3:15" ht="26.25" customHeight="1" thickBot="1">
      <c r="C7" s="132" t="s">
        <v>0</v>
      </c>
      <c r="D7" s="133" t="s">
        <v>22</v>
      </c>
      <c r="H7" s="135" t="s">
        <v>0</v>
      </c>
      <c r="I7" s="126" t="s">
        <v>22</v>
      </c>
      <c r="L7" s="78" t="s">
        <v>38</v>
      </c>
      <c r="M7" s="136"/>
      <c r="N7" s="136"/>
      <c r="O7" s="79"/>
    </row>
    <row r="8" spans="3:15" ht="24.75" customHeight="1">
      <c r="C8" s="134">
        <v>150</v>
      </c>
      <c r="D8" s="111">
        <f>'Valor Final Simples'!I8</f>
        <v>13.25</v>
      </c>
      <c r="H8" s="127" t="s">
        <v>25</v>
      </c>
      <c r="I8" s="128">
        <f>'Valor Final Colher'!L6</f>
        <v>23.700000000000003</v>
      </c>
      <c r="L8" s="80"/>
      <c r="M8" s="137"/>
      <c r="N8" s="137"/>
      <c r="O8" s="81"/>
    </row>
    <row r="9" spans="3:15" ht="23.25" customHeight="1">
      <c r="C9" s="134">
        <v>250</v>
      </c>
      <c r="D9" s="111">
        <f>'Valor Final Simples'!I9</f>
        <v>20.75</v>
      </c>
      <c r="H9" s="127" t="s">
        <v>23</v>
      </c>
      <c r="I9" s="129">
        <f>'Valor Final Colher'!L7</f>
        <v>39.4</v>
      </c>
      <c r="L9" s="80"/>
      <c r="M9" s="137"/>
      <c r="N9" s="137"/>
      <c r="O9" s="81"/>
    </row>
    <row r="10" spans="3:15" ht="24.75" customHeight="1" thickBot="1">
      <c r="C10" s="134">
        <v>350</v>
      </c>
      <c r="D10" s="111">
        <f>'Valor Final Simples'!I10</f>
        <v>28.25</v>
      </c>
      <c r="H10" s="127" t="s">
        <v>27</v>
      </c>
      <c r="I10" s="129">
        <f>'Valor Final Colher'!L8</f>
        <v>50</v>
      </c>
      <c r="L10" s="82"/>
      <c r="M10" s="138"/>
      <c r="N10" s="138"/>
      <c r="O10" s="83"/>
    </row>
    <row r="11" spans="3:15" ht="18.75">
      <c r="C11" s="134">
        <v>500</v>
      </c>
      <c r="D11" s="111">
        <f>'Valor Final Simples'!I11</f>
        <v>41</v>
      </c>
      <c r="H11" s="127" t="s">
        <v>24</v>
      </c>
      <c r="I11" s="130">
        <f>'Valor Final Colher'!L9</f>
        <v>67.75</v>
      </c>
    </row>
    <row r="12" spans="3:15" ht="19.5" thickBot="1">
      <c r="C12" s="134">
        <v>750</v>
      </c>
      <c r="D12" s="111">
        <f>'Valor Final Simples'!I12</f>
        <v>54</v>
      </c>
      <c r="H12" s="127" t="s">
        <v>36</v>
      </c>
      <c r="I12" s="130">
        <f>'Valor Final Colher'!L10</f>
        <v>90.125</v>
      </c>
    </row>
    <row r="13" spans="3:15" ht="19.5" thickBot="1">
      <c r="C13" s="134">
        <v>1000</v>
      </c>
      <c r="D13" s="111">
        <f>'Valor Final Simples'!I13</f>
        <v>70.5</v>
      </c>
      <c r="H13" s="127" t="s">
        <v>37</v>
      </c>
      <c r="I13" s="131">
        <f>'Valor Final Colher'!L11</f>
        <v>111.5</v>
      </c>
      <c r="L13" s="139" t="s">
        <v>40</v>
      </c>
      <c r="M13" s="140"/>
      <c r="N13" s="140"/>
      <c r="O13" s="141"/>
    </row>
    <row r="14" spans="3:15">
      <c r="L14" s="142"/>
      <c r="M14" s="143"/>
      <c r="N14" s="143"/>
      <c r="O14" s="144"/>
    </row>
    <row r="15" spans="3:15">
      <c r="L15" s="142"/>
      <c r="M15" s="143"/>
      <c r="N15" s="143"/>
      <c r="O15" s="144"/>
    </row>
    <row r="16" spans="3:15">
      <c r="L16" s="142"/>
      <c r="M16" s="143"/>
      <c r="N16" s="143"/>
      <c r="O16" s="144"/>
    </row>
    <row r="17" spans="3:15">
      <c r="L17" s="142"/>
      <c r="M17" s="143"/>
      <c r="N17" s="143"/>
      <c r="O17" s="144"/>
    </row>
    <row r="18" spans="3:15">
      <c r="L18" s="142"/>
      <c r="M18" s="143"/>
      <c r="N18" s="143"/>
      <c r="O18" s="144"/>
    </row>
    <row r="19" spans="3:15" ht="15.75" thickBot="1">
      <c r="L19" s="142"/>
      <c r="M19" s="143"/>
      <c r="N19" s="143"/>
      <c r="O19" s="144"/>
    </row>
    <row r="20" spans="3:15" ht="15.75" thickBot="1">
      <c r="C20" s="148" t="s">
        <v>41</v>
      </c>
      <c r="D20" s="149"/>
      <c r="E20" s="149"/>
      <c r="F20" s="149"/>
      <c r="G20" s="149"/>
      <c r="H20" s="149"/>
      <c r="I20" s="149"/>
      <c r="J20" s="150"/>
      <c r="L20" s="145"/>
      <c r="M20" s="146"/>
      <c r="N20" s="146"/>
      <c r="O20" s="147"/>
    </row>
    <row r="21" spans="3:15">
      <c r="C21" s="151"/>
      <c r="D21" s="152"/>
      <c r="E21" s="152"/>
      <c r="F21" s="152"/>
      <c r="G21" s="152"/>
      <c r="H21" s="152"/>
      <c r="I21" s="152"/>
      <c r="J21" s="153"/>
    </row>
    <row r="22" spans="3:15">
      <c r="C22" s="151"/>
      <c r="D22" s="152"/>
      <c r="E22" s="152"/>
      <c r="F22" s="152"/>
      <c r="G22" s="152"/>
      <c r="H22" s="152"/>
      <c r="I22" s="152"/>
      <c r="J22" s="153"/>
    </row>
    <row r="23" spans="3:15">
      <c r="C23" s="151"/>
      <c r="D23" s="152"/>
      <c r="E23" s="152"/>
      <c r="F23" s="152"/>
      <c r="G23" s="152"/>
      <c r="H23" s="152"/>
      <c r="I23" s="152"/>
      <c r="J23" s="153"/>
    </row>
    <row r="24" spans="3:15">
      <c r="C24" s="151"/>
      <c r="D24" s="152"/>
      <c r="E24" s="152"/>
      <c r="F24" s="152"/>
      <c r="G24" s="152"/>
      <c r="H24" s="152"/>
      <c r="I24" s="152"/>
      <c r="J24" s="153"/>
    </row>
    <row r="25" spans="3:15">
      <c r="C25" s="151"/>
      <c r="D25" s="152"/>
      <c r="E25" s="152"/>
      <c r="F25" s="152"/>
      <c r="G25" s="152"/>
      <c r="H25" s="152"/>
      <c r="I25" s="152"/>
      <c r="J25" s="153"/>
    </row>
    <row r="26" spans="3:15">
      <c r="C26" s="151"/>
      <c r="D26" s="152"/>
      <c r="E26" s="152"/>
      <c r="F26" s="152"/>
      <c r="G26" s="152"/>
      <c r="H26" s="152"/>
      <c r="I26" s="152"/>
      <c r="J26" s="153"/>
    </row>
    <row r="27" spans="3:15">
      <c r="C27" s="151"/>
      <c r="D27" s="152"/>
      <c r="E27" s="152"/>
      <c r="F27" s="152"/>
      <c r="G27" s="152"/>
      <c r="H27" s="152"/>
      <c r="I27" s="152"/>
      <c r="J27" s="153"/>
    </row>
    <row r="28" spans="3:15" ht="15.75" thickBot="1">
      <c r="C28" s="154"/>
      <c r="D28" s="155"/>
      <c r="E28" s="155"/>
      <c r="F28" s="155"/>
      <c r="G28" s="155"/>
      <c r="H28" s="155"/>
      <c r="I28" s="155"/>
      <c r="J28" s="156"/>
    </row>
  </sheetData>
  <mergeCells count="6">
    <mergeCell ref="C5:D5"/>
    <mergeCell ref="H5:I5"/>
    <mergeCell ref="L7:O10"/>
    <mergeCell ref="L13:O20"/>
    <mergeCell ref="C20:J28"/>
    <mergeCell ref="C1:L4"/>
  </mergeCells>
  <hyperlinks>
    <hyperlink ref="L13:O20" r:id="rId1" display="Assista aqui a Aula sobre Cardápios!  https://www.youtube.com/watch?v=2oFoAsbhWLM"/>
    <hyperlink ref="C20:J28" r:id="rId2" display="Acesse o Portal do Apetite de Negócios para mais conteúdos de páscoa! "/>
  </hyperlinks>
  <pageMargins left="0.511811024" right="0.511811024" top="0.78740157499999996" bottom="0.78740157499999996" header="0.31496062000000002" footer="0.3149606200000000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Ovo Páscoa Simples</vt:lpstr>
      <vt:lpstr>Valor Final Simples</vt:lpstr>
      <vt:lpstr>Ovo de Páscoa Colher</vt:lpstr>
      <vt:lpstr>Valor Final Colher</vt:lpstr>
      <vt:lpstr>Tabela Preços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Luara</cp:lastModifiedBy>
  <dcterms:created xsi:type="dcterms:W3CDTF">2018-02-17T15:59:51Z</dcterms:created>
  <dcterms:modified xsi:type="dcterms:W3CDTF">2020-01-22T21:58:17Z</dcterms:modified>
</cp:coreProperties>
</file>