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Carga Térmica" sheetId="1" r:id="rId1"/>
    <sheet name="Fator Climático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H64" i="1" l="1"/>
  <c r="H60" i="1"/>
  <c r="H59" i="1"/>
  <c r="H56" i="1"/>
  <c r="H53" i="1"/>
  <c r="H50" i="1"/>
  <c r="H46" i="1"/>
  <c r="H45" i="1"/>
  <c r="H44" i="1"/>
  <c r="H40" i="1"/>
  <c r="H36" i="1"/>
  <c r="H35" i="1"/>
  <c r="H34" i="1"/>
  <c r="H33" i="1"/>
  <c r="H32" i="1"/>
  <c r="H28" i="1"/>
  <c r="H25" i="1"/>
  <c r="H24" i="1"/>
  <c r="H20" i="1"/>
  <c r="H19" i="1"/>
  <c r="H16" i="1"/>
  <c r="H15" i="1"/>
  <c r="H14" i="1"/>
  <c r="H13" i="1"/>
  <c r="H12" i="1"/>
  <c r="H11" i="1"/>
  <c r="H10" i="1"/>
  <c r="H9" i="1"/>
  <c r="H66" i="1" s="1"/>
  <c r="H68" i="1" s="1"/>
  <c r="H70" i="1" s="1"/>
  <c r="H73" i="1" l="1"/>
  <c r="H72" i="1"/>
  <c r="H71" i="1"/>
</calcChain>
</file>

<file path=xl/comments1.xml><?xml version="1.0" encoding="utf-8"?>
<comments xmlns="http://schemas.openxmlformats.org/spreadsheetml/2006/main">
  <authors>
    <author>Luiz Carlos Martinelli Jr</author>
    <author>ssoares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 xml:space="preserve">Digitar o tipo de vidro:
</t>
        </r>
        <r>
          <rPr>
            <b/>
            <sz val="8"/>
            <color indexed="10"/>
            <rFont val="Tahoma"/>
            <family val="2"/>
          </rPr>
          <t>C</t>
        </r>
        <r>
          <rPr>
            <sz val="8"/>
            <color indexed="81"/>
            <rFont val="Tahoma"/>
            <family val="2"/>
          </rPr>
          <t xml:space="preserve">omum  ou
</t>
        </r>
        <r>
          <rPr>
            <b/>
            <sz val="8"/>
            <color indexed="10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>ijolo de Vidro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Não considerar</t>
        </r>
        <r>
          <rPr>
            <sz val="8"/>
            <color indexed="81"/>
            <rFont val="Tahoma"/>
            <family val="2"/>
          </rPr>
          <t xml:space="preserve"> paredes entre ambientes condicionados.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Não considerar piso diretamente sobre o solo.</t>
        </r>
      </text>
    </comment>
    <comment ref="C68" authorId="1">
      <text>
        <r>
          <rPr>
            <b/>
            <sz val="9"/>
            <color indexed="81"/>
            <rFont val="Tahoma"/>
            <family val="2"/>
          </rPr>
          <t>Ver pasta Fator Climático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0" authorId="0">
      <text>
        <r>
          <rPr>
            <b/>
            <sz val="8"/>
            <color indexed="81"/>
            <rFont val="Tahoma"/>
            <family val="2"/>
          </rPr>
          <t>Quilo-caloria por hora</t>
        </r>
      </text>
    </comment>
    <comment ref="F71" authorId="0">
      <text>
        <r>
          <rPr>
            <b/>
            <sz val="8"/>
            <color indexed="81"/>
            <rFont val="Tahoma"/>
            <family val="2"/>
          </rPr>
          <t>BTU
B</t>
        </r>
        <r>
          <rPr>
            <sz val="8"/>
            <color indexed="81"/>
            <rFont val="Tahoma"/>
            <family val="2"/>
          </rPr>
          <t xml:space="preserve">ritish </t>
        </r>
        <r>
          <rPr>
            <b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 xml:space="preserve">hermal </t>
        </r>
        <r>
          <rPr>
            <b/>
            <sz val="8"/>
            <color indexed="81"/>
            <rFont val="Tahoma"/>
            <family val="2"/>
          </rPr>
          <t>U</t>
        </r>
        <r>
          <rPr>
            <sz val="8"/>
            <color indexed="81"/>
            <rFont val="Tahoma"/>
            <family val="2"/>
          </rPr>
          <t>nit
Unidade de Temperatura Britânica</t>
        </r>
      </text>
    </comment>
    <comment ref="F72" authorId="0">
      <text>
        <r>
          <rPr>
            <b/>
            <sz val="8"/>
            <color indexed="81"/>
            <rFont val="Tahoma"/>
            <family val="2"/>
          </rPr>
          <t>TR
T</t>
        </r>
        <r>
          <rPr>
            <sz val="8"/>
            <color indexed="81"/>
            <rFont val="Tahoma"/>
            <family val="2"/>
          </rPr>
          <t xml:space="preserve">onelada de </t>
        </r>
        <r>
          <rPr>
            <b/>
            <sz val="8"/>
            <color indexed="81"/>
            <rFont val="Tahoma"/>
            <family val="2"/>
          </rPr>
          <t>R</t>
        </r>
        <r>
          <rPr>
            <sz val="8"/>
            <color indexed="81"/>
            <rFont val="Tahoma"/>
            <family val="2"/>
          </rPr>
          <t>efrigeração</t>
        </r>
      </text>
    </comment>
    <comment ref="F73" authorId="0">
      <text>
        <r>
          <rPr>
            <b/>
            <sz val="8"/>
            <color indexed="81"/>
            <rFont val="Tahoma"/>
            <family val="2"/>
          </rPr>
          <t>Quilo - Watts</t>
        </r>
      </text>
    </comment>
  </commentList>
</comments>
</file>

<file path=xl/sharedStrings.xml><?xml version="1.0" encoding="utf-8"?>
<sst xmlns="http://schemas.openxmlformats.org/spreadsheetml/2006/main" count="87" uniqueCount="62">
  <si>
    <t>Janelas:  Insolação</t>
  </si>
  <si>
    <t>Energia (kcal/h)</t>
  </si>
  <si>
    <t>Tipo de Vidro</t>
  </si>
  <si>
    <t>Localização</t>
  </si>
  <si>
    <t>Área (m²)</t>
  </si>
  <si>
    <t>Sem Proteção</t>
  </si>
  <si>
    <t>Com Proteção Interna</t>
  </si>
  <si>
    <t>Com Proteção Externa</t>
  </si>
  <si>
    <t>Fator</t>
  </si>
  <si>
    <t>Norte</t>
  </si>
  <si>
    <t>Nordeste</t>
  </si>
  <si>
    <t>Leste</t>
  </si>
  <si>
    <t>Sudeste</t>
  </si>
  <si>
    <t>Sul</t>
  </si>
  <si>
    <t>Sudoeste</t>
  </si>
  <si>
    <t>Oeste</t>
  </si>
  <si>
    <t>Noroeste</t>
  </si>
  <si>
    <r>
      <t xml:space="preserve">Janelas: Transmissão         </t>
    </r>
    <r>
      <rPr>
        <sz val="10"/>
        <rFont val="Arial"/>
        <family val="2"/>
      </rPr>
      <t>(Deve-se somar todas as áreas de mesmo material)</t>
    </r>
  </si>
  <si>
    <t>Vidro Comum</t>
  </si>
  <si>
    <t>Tijolo de Vidro</t>
  </si>
  <si>
    <t>Paredes:</t>
  </si>
  <si>
    <t>paredes externas</t>
  </si>
  <si>
    <t>Construção Leve</t>
  </si>
  <si>
    <t>Construção Pesada</t>
  </si>
  <si>
    <t>orientação  Sul</t>
  </si>
  <si>
    <t>outra orientação</t>
  </si>
  <si>
    <t>paredes internas</t>
  </si>
  <si>
    <t>paredes</t>
  </si>
  <si>
    <t>Teto:</t>
  </si>
  <si>
    <t>Em lage exposta ao Sol sem isolamento</t>
  </si>
  <si>
    <t>Em lage com 2,5cm de isolação ou mais</t>
  </si>
  <si>
    <t>Entre andares</t>
  </si>
  <si>
    <t>Piso (exceto os diretamente sobre o solo)</t>
  </si>
  <si>
    <t>Piso</t>
  </si>
  <si>
    <t>Número de Pessoas</t>
  </si>
  <si>
    <t>Em atividade normal</t>
  </si>
  <si>
    <t>Número</t>
  </si>
  <si>
    <t>Em repouso</t>
  </si>
  <si>
    <t>Em forte atividade</t>
  </si>
  <si>
    <t>Outras fontes de Calor</t>
  </si>
  <si>
    <t>Aparelhos Elétricos</t>
  </si>
  <si>
    <t>Potência (W)</t>
  </si>
  <si>
    <t>Iluminação</t>
  </si>
  <si>
    <t>Motores</t>
  </si>
  <si>
    <t>Potência (HP)</t>
  </si>
  <si>
    <t>Nº Refeições</t>
  </si>
  <si>
    <t>Alimentos por pessoa</t>
  </si>
  <si>
    <t>Incandescente</t>
  </si>
  <si>
    <t>Fluorescente</t>
  </si>
  <si>
    <t>Portas ou vãos continuamente abertos para áreas não condicionadas</t>
  </si>
  <si>
    <t>Portas</t>
  </si>
  <si>
    <t>Sub - Total</t>
  </si>
  <si>
    <t>em (kcal/h)</t>
  </si>
  <si>
    <t>Fator Geográfico:</t>
  </si>
  <si>
    <t>Carga Térmica Total</t>
  </si>
  <si>
    <r>
      <t xml:space="preserve">em </t>
    </r>
    <r>
      <rPr>
        <sz val="10"/>
        <color indexed="10"/>
        <rFont val="Arial"/>
        <family val="2"/>
      </rPr>
      <t>(kcal/h)</t>
    </r>
  </si>
  <si>
    <r>
      <t xml:space="preserve">em </t>
    </r>
    <r>
      <rPr>
        <sz val="10"/>
        <color indexed="10"/>
        <rFont val="Arial"/>
        <family val="2"/>
      </rPr>
      <t>(BTU/h)</t>
    </r>
  </si>
  <si>
    <r>
      <t xml:space="preserve">em </t>
    </r>
    <r>
      <rPr>
        <sz val="10"/>
        <color indexed="10"/>
        <rFont val="Arial"/>
        <family val="2"/>
      </rPr>
      <t>TR</t>
    </r>
  </si>
  <si>
    <r>
      <t xml:space="preserve">em </t>
    </r>
    <r>
      <rPr>
        <sz val="10"/>
        <color indexed="10"/>
        <rFont val="Arial"/>
        <family val="2"/>
      </rPr>
      <t>kW</t>
    </r>
  </si>
  <si>
    <r>
      <t xml:space="preserve">Sob telhado </t>
    </r>
    <r>
      <rPr>
        <b/>
        <sz val="10"/>
        <rFont val="Arial"/>
        <family val="2"/>
      </rPr>
      <t>com</t>
    </r>
    <r>
      <rPr>
        <sz val="11"/>
        <color theme="1"/>
        <rFont val="Calibri"/>
        <family val="2"/>
        <scheme val="minor"/>
      </rPr>
      <t xml:space="preserve"> isolação</t>
    </r>
  </si>
  <si>
    <r>
      <t xml:space="preserve">Sob telhado </t>
    </r>
    <r>
      <rPr>
        <b/>
        <sz val="10"/>
        <rFont val="Arial"/>
        <family val="2"/>
      </rPr>
      <t>sem</t>
    </r>
    <r>
      <rPr>
        <sz val="11"/>
        <color theme="1"/>
        <rFont val="Calibri"/>
        <family val="2"/>
        <scheme val="minor"/>
      </rPr>
      <t xml:space="preserve"> isolação</t>
    </r>
  </si>
  <si>
    <t>CÁLCULO DE CARGA TÉRMICA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</si>
</sst>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4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1" fillId="3" borderId="4" xfId="1" applyFill="1" applyBorder="1"/>
    <xf numFmtId="0" fontId="1" fillId="3" borderId="0" xfId="1" applyFill="1" applyBorder="1" applyAlignment="1">
      <alignment horizontal="center"/>
    </xf>
    <xf numFmtId="0" fontId="1" fillId="3" borderId="0" xfId="1" applyFill="1" applyBorder="1"/>
    <xf numFmtId="0" fontId="1" fillId="3" borderId="6" xfId="1" applyFill="1" applyBorder="1" applyAlignment="1">
      <alignment horizontal="center"/>
    </xf>
    <xf numFmtId="0" fontId="1" fillId="3" borderId="7" xfId="1" applyFill="1" applyBorder="1"/>
    <xf numFmtId="0" fontId="1" fillId="3" borderId="9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0" xfId="1" applyFill="1" applyBorder="1"/>
    <xf numFmtId="0" fontId="1" fillId="3" borderId="11" xfId="1" applyFill="1" applyBorder="1"/>
    <xf numFmtId="0" fontId="1" fillId="3" borderId="12" xfId="1" applyFill="1" applyBorder="1" applyAlignment="1">
      <alignment horizontal="center"/>
    </xf>
    <xf numFmtId="0" fontId="1" fillId="3" borderId="12" xfId="1" applyFill="1" applyBorder="1"/>
    <xf numFmtId="0" fontId="1" fillId="3" borderId="5" xfId="1" applyFill="1" applyBorder="1"/>
    <xf numFmtId="164" fontId="1" fillId="6" borderId="1" xfId="1" applyNumberFormat="1" applyFill="1" applyBorder="1"/>
    <xf numFmtId="0" fontId="4" fillId="3" borderId="7" xfId="1" applyFont="1" applyFill="1" applyBorder="1"/>
    <xf numFmtId="0" fontId="4" fillId="3" borderId="0" xfId="1" applyFont="1" applyFill="1" applyBorder="1"/>
    <xf numFmtId="0" fontId="4" fillId="3" borderId="12" xfId="1" applyFont="1" applyFill="1" applyBorder="1"/>
    <xf numFmtId="0" fontId="5" fillId="3" borderId="13" xfId="0" applyFont="1" applyFill="1" applyBorder="1" applyAlignment="1">
      <alignment horizontal="center" textRotation="90"/>
    </xf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4" fillId="5" borderId="13" xfId="0" applyFont="1" applyFill="1" applyBorder="1" applyAlignment="1" applyProtection="1">
      <alignment horizontal="center"/>
      <protection locked="0"/>
    </xf>
    <xf numFmtId="164" fontId="0" fillId="5" borderId="1" xfId="3" applyNumberFormat="1" applyFont="1" applyFill="1" applyBorder="1" applyAlignment="1" applyProtection="1">
      <alignment horizontal="center"/>
      <protection locked="0"/>
    </xf>
    <xf numFmtId="37" fontId="0" fillId="5" borderId="1" xfId="3" applyNumberFormat="1" applyFont="1" applyFill="1" applyBorder="1" applyAlignment="1" applyProtection="1">
      <alignment horizontal="center"/>
      <protection locked="0"/>
    </xf>
    <xf numFmtId="164" fontId="0" fillId="7" borderId="15" xfId="3" applyNumberFormat="1" applyFont="1" applyFill="1" applyBorder="1"/>
    <xf numFmtId="0" fontId="0" fillId="3" borderId="16" xfId="0" applyFill="1" applyBorder="1" applyAlignment="1">
      <alignment horizontal="center"/>
    </xf>
    <xf numFmtId="0" fontId="3" fillId="3" borderId="2" xfId="0" applyFont="1" applyFill="1" applyBorder="1" applyAlignment="1"/>
    <xf numFmtId="0" fontId="0" fillId="3" borderId="4" xfId="0" applyFill="1" applyBorder="1" applyAlignment="1">
      <alignment horizontal="left"/>
    </xf>
    <xf numFmtId="0" fontId="0" fillId="2" borderId="17" xfId="0" applyFill="1" applyBorder="1"/>
    <xf numFmtId="0" fontId="0" fillId="4" borderId="4" xfId="0" applyFill="1" applyBorder="1" applyAlignment="1">
      <alignment horizontal="center"/>
    </xf>
    <xf numFmtId="164" fontId="0" fillId="7" borderId="15" xfId="0" applyNumberFormat="1" applyFill="1" applyBorder="1"/>
    <xf numFmtId="164" fontId="0" fillId="5" borderId="4" xfId="3" applyNumberFormat="1" applyFont="1" applyFill="1" applyBorder="1" applyProtection="1">
      <protection locked="0"/>
    </xf>
    <xf numFmtId="0" fontId="0" fillId="2" borderId="18" xfId="0" applyFill="1" applyBorder="1" applyAlignment="1">
      <alignment horizontal="center"/>
    </xf>
    <xf numFmtId="0" fontId="0" fillId="2" borderId="0" xfId="0" applyFill="1" applyBorder="1"/>
    <xf numFmtId="0" fontId="3" fillId="3" borderId="2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2" fillId="4" borderId="16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0" fillId="4" borderId="1" xfId="0" applyFill="1" applyBorder="1"/>
    <xf numFmtId="164" fontId="0" fillId="5" borderId="1" xfId="3" applyNumberFormat="1" applyFont="1" applyFill="1" applyBorder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right"/>
    </xf>
    <xf numFmtId="0" fontId="0" fillId="4" borderId="16" xfId="0" applyFill="1" applyBorder="1" applyAlignment="1">
      <alignment horizontal="center"/>
    </xf>
    <xf numFmtId="0" fontId="0" fillId="4" borderId="4" xfId="0" applyFill="1" applyBorder="1"/>
    <xf numFmtId="0" fontId="0" fillId="3" borderId="18" xfId="0" applyFill="1" applyBorder="1" applyAlignment="1">
      <alignment horizontal="center"/>
    </xf>
    <xf numFmtId="0" fontId="0" fillId="3" borderId="0" xfId="0" applyFill="1" applyBorder="1"/>
    <xf numFmtId="0" fontId="0" fillId="4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164" fontId="0" fillId="2" borderId="0" xfId="3" applyNumberFormat="1" applyFont="1" applyFill="1" applyBorder="1"/>
    <xf numFmtId="0" fontId="0" fillId="2" borderId="0" xfId="0" applyFill="1" applyBorder="1" applyAlignment="1">
      <alignment horizontal="center"/>
    </xf>
    <xf numFmtId="164" fontId="0" fillId="2" borderId="17" xfId="0" applyNumberFormat="1" applyFill="1" applyBorder="1"/>
    <xf numFmtId="0" fontId="0" fillId="3" borderId="19" xfId="0" applyFill="1" applyBorder="1" applyAlignment="1">
      <alignment horizontal="center"/>
    </xf>
    <xf numFmtId="0" fontId="0" fillId="3" borderId="7" xfId="0" applyFill="1" applyBorder="1"/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0" xfId="0" applyBorder="1"/>
    <xf numFmtId="0" fontId="0" fillId="4" borderId="10" xfId="0" applyFill="1" applyBorder="1"/>
    <xf numFmtId="0" fontId="2" fillId="4" borderId="19" xfId="0" applyFont="1" applyFill="1" applyBorder="1" applyAlignment="1">
      <alignment horizontal="center"/>
    </xf>
    <xf numFmtId="0" fontId="2" fillId="4" borderId="10" xfId="0" applyFont="1" applyFill="1" applyBorder="1"/>
    <xf numFmtId="0" fontId="3" fillId="0" borderId="1" xfId="0" applyFont="1" applyFill="1" applyBorder="1" applyAlignment="1">
      <alignment horizontal="center"/>
    </xf>
    <xf numFmtId="0" fontId="4" fillId="3" borderId="7" xfId="0" applyFont="1" applyFill="1" applyBorder="1"/>
    <xf numFmtId="0" fontId="0" fillId="3" borderId="7" xfId="0" applyFill="1" applyBorder="1" applyAlignment="1">
      <alignment horizontal="center"/>
    </xf>
    <xf numFmtId="0" fontId="0" fillId="3" borderId="10" xfId="0" applyFill="1" applyBorder="1"/>
    <xf numFmtId="164" fontId="0" fillId="6" borderId="15" xfId="0" applyNumberFormat="1" applyFill="1" applyBorder="1"/>
    <xf numFmtId="0" fontId="4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11" xfId="0" applyFill="1" applyBorder="1"/>
    <xf numFmtId="0" fontId="0" fillId="3" borderId="21" xfId="0" applyFill="1" applyBorder="1" applyAlignment="1">
      <alignment horizontal="center"/>
    </xf>
    <xf numFmtId="0" fontId="4" fillId="3" borderId="22" xfId="0" applyFont="1" applyFill="1" applyBorder="1"/>
    <xf numFmtId="0" fontId="0" fillId="3" borderId="22" xfId="0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164" fontId="0" fillId="6" borderId="25" xfId="0" applyNumberFormat="1" applyFill="1" applyBorder="1"/>
    <xf numFmtId="0" fontId="0" fillId="3" borderId="20" xfId="0" applyFill="1" applyBorder="1" applyAlignment="1">
      <alignment horizont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3" fillId="7" borderId="26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4" borderId="10" xfId="0" applyFill="1" applyBorder="1"/>
    <xf numFmtId="0" fontId="0" fillId="4" borderId="5" xfId="0" applyFill="1" applyBorder="1"/>
    <xf numFmtId="0" fontId="0" fillId="4" borderId="1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6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</cellXfs>
  <cellStyles count="4">
    <cellStyle name="Normal" xfId="0" builtinId="0"/>
    <cellStyle name="Normal 2" xfId="1"/>
    <cellStyle name="Vírgula" xfId="3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285750</xdr:colOff>
      <xdr:row>5</xdr:row>
      <xdr:rowOff>161925</xdr:rowOff>
    </xdr:to>
    <xdr:pic>
      <xdr:nvPicPr>
        <xdr:cNvPr id="2" name="Imagem 1" descr="LOGO_TREINATHECK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1" t="8178" r="23689" b="11410"/>
        <a:stretch/>
      </xdr:blipFill>
      <xdr:spPr bwMode="auto">
        <a:xfrm>
          <a:off x="19050" y="47625"/>
          <a:ext cx="942975" cy="7620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34</xdr:row>
      <xdr:rowOff>137335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715125" cy="66143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C81" sqref="C81"/>
    </sheetView>
  </sheetViews>
  <sheetFormatPr defaultRowHeight="15" x14ac:dyDescent="0.25"/>
  <cols>
    <col min="1" max="1" width="10.140625" customWidth="1"/>
    <col min="2" max="2" width="17.42578125" customWidth="1"/>
    <col min="3" max="3" width="14.140625" customWidth="1"/>
    <col min="4" max="4" width="17" customWidth="1"/>
    <col min="5" max="5" width="12.28515625" customWidth="1"/>
    <col min="6" max="6" width="13.5703125" customWidth="1"/>
    <col min="7" max="7" width="14.28515625" customWidth="1"/>
    <col min="8" max="8" width="16.28515625" customWidth="1"/>
  </cols>
  <sheetData>
    <row r="1" spans="1:8" ht="6" customHeight="1" x14ac:dyDescent="0.25">
      <c r="A1" s="83" t="s">
        <v>61</v>
      </c>
      <c r="B1" s="84"/>
      <c r="C1" s="84"/>
      <c r="D1" s="84"/>
      <c r="E1" s="84"/>
      <c r="F1" s="84"/>
      <c r="G1" s="84"/>
      <c r="H1" s="84"/>
    </row>
    <row r="2" spans="1:8" ht="15" hidden="1" customHeight="1" x14ac:dyDescent="0.25">
      <c r="A2" s="84"/>
      <c r="B2" s="84"/>
      <c r="C2" s="84"/>
      <c r="D2" s="84"/>
      <c r="E2" s="84"/>
      <c r="F2" s="84"/>
      <c r="G2" s="84"/>
      <c r="H2" s="84"/>
    </row>
    <row r="3" spans="1:8" x14ac:dyDescent="0.25">
      <c r="A3" s="84"/>
      <c r="B3" s="84"/>
      <c r="C3" s="84"/>
      <c r="D3" s="84"/>
      <c r="E3" s="84"/>
      <c r="F3" s="84"/>
      <c r="G3" s="84"/>
      <c r="H3" s="84"/>
    </row>
    <row r="4" spans="1:8" x14ac:dyDescent="0.25">
      <c r="A4" s="84"/>
      <c r="B4" s="84"/>
      <c r="C4" s="84"/>
      <c r="D4" s="84"/>
      <c r="E4" s="84"/>
      <c r="F4" s="84"/>
      <c r="G4" s="84"/>
      <c r="H4" s="84"/>
    </row>
    <row r="5" spans="1:8" x14ac:dyDescent="0.25">
      <c r="A5" s="84"/>
      <c r="B5" s="84"/>
      <c r="C5" s="84"/>
      <c r="D5" s="84"/>
      <c r="E5" s="84"/>
      <c r="F5" s="84"/>
      <c r="G5" s="84"/>
      <c r="H5" s="84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ht="15" customHeight="1" x14ac:dyDescent="0.25">
      <c r="A7" s="76">
        <v>1</v>
      </c>
      <c r="B7" s="80" t="s">
        <v>0</v>
      </c>
      <c r="C7" s="81"/>
      <c r="D7" s="91"/>
      <c r="E7" s="91"/>
      <c r="F7" s="91"/>
      <c r="G7" s="77"/>
      <c r="H7" s="89" t="s">
        <v>1</v>
      </c>
    </row>
    <row r="8" spans="1:8" ht="53.25" x14ac:dyDescent="0.25">
      <c r="A8" s="18" t="s">
        <v>2</v>
      </c>
      <c r="B8" s="82" t="s">
        <v>3</v>
      </c>
      <c r="C8" s="78" t="s">
        <v>4</v>
      </c>
      <c r="D8" s="78" t="s">
        <v>5</v>
      </c>
      <c r="E8" s="79" t="s">
        <v>6</v>
      </c>
      <c r="F8" s="79" t="s">
        <v>7</v>
      </c>
      <c r="G8" s="78" t="s">
        <v>8</v>
      </c>
      <c r="H8" s="90"/>
    </row>
    <row r="9" spans="1:8" x14ac:dyDescent="0.25">
      <c r="A9" s="21"/>
      <c r="B9" s="19" t="s">
        <v>9</v>
      </c>
      <c r="C9" s="22"/>
      <c r="D9" s="20">
        <v>240</v>
      </c>
      <c r="E9" s="20">
        <v>115</v>
      </c>
      <c r="F9" s="20">
        <v>70</v>
      </c>
      <c r="G9" s="23"/>
      <c r="H9" s="24">
        <f>IF(($B9="T")+($B9="t"),0.5*C9*G9,C9*G9)</f>
        <v>0</v>
      </c>
    </row>
    <row r="10" spans="1:8" x14ac:dyDescent="0.25">
      <c r="A10" s="21"/>
      <c r="B10" s="19" t="s">
        <v>10</v>
      </c>
      <c r="C10" s="22"/>
      <c r="D10" s="20">
        <v>240</v>
      </c>
      <c r="E10" s="20">
        <v>95</v>
      </c>
      <c r="F10" s="20">
        <v>70</v>
      </c>
      <c r="G10" s="23"/>
      <c r="H10" s="24">
        <f t="shared" ref="H10:H16" si="0">IF(($B10="T")+($B10="t"),0.5*C10*G10,C10*G10)</f>
        <v>0</v>
      </c>
    </row>
    <row r="11" spans="1:8" x14ac:dyDescent="0.25">
      <c r="A11" s="21"/>
      <c r="B11" s="19" t="s">
        <v>11</v>
      </c>
      <c r="C11" s="22"/>
      <c r="D11" s="20">
        <v>270</v>
      </c>
      <c r="E11" s="20">
        <v>130</v>
      </c>
      <c r="F11" s="20">
        <v>85</v>
      </c>
      <c r="G11" s="23"/>
      <c r="H11" s="24">
        <f t="shared" si="0"/>
        <v>0</v>
      </c>
    </row>
    <row r="12" spans="1:8" x14ac:dyDescent="0.25">
      <c r="A12" s="21"/>
      <c r="B12" s="19" t="s">
        <v>12</v>
      </c>
      <c r="C12" s="22"/>
      <c r="D12" s="20">
        <v>200</v>
      </c>
      <c r="E12" s="20">
        <v>85</v>
      </c>
      <c r="F12" s="20">
        <v>70</v>
      </c>
      <c r="G12" s="23"/>
      <c r="H12" s="24">
        <f t="shared" si="0"/>
        <v>0</v>
      </c>
    </row>
    <row r="13" spans="1:8" x14ac:dyDescent="0.25">
      <c r="A13" s="21"/>
      <c r="B13" s="19" t="s">
        <v>13</v>
      </c>
      <c r="C13" s="22"/>
      <c r="D13" s="20">
        <v>0</v>
      </c>
      <c r="E13" s="20">
        <v>0</v>
      </c>
      <c r="F13" s="20">
        <v>0</v>
      </c>
      <c r="G13" s="23"/>
      <c r="H13" s="24">
        <f t="shared" si="0"/>
        <v>0</v>
      </c>
    </row>
    <row r="14" spans="1:8" ht="15.75" customHeight="1" x14ac:dyDescent="0.25">
      <c r="A14" s="21"/>
      <c r="B14" s="19" t="s">
        <v>14</v>
      </c>
      <c r="C14" s="22"/>
      <c r="D14" s="20">
        <v>400</v>
      </c>
      <c r="E14" s="20">
        <v>160</v>
      </c>
      <c r="F14" s="20">
        <v>115</v>
      </c>
      <c r="G14" s="23"/>
      <c r="H14" s="24">
        <f t="shared" si="0"/>
        <v>0</v>
      </c>
    </row>
    <row r="15" spans="1:8" x14ac:dyDescent="0.25">
      <c r="A15" s="21"/>
      <c r="B15" s="19" t="s">
        <v>15</v>
      </c>
      <c r="C15" s="22"/>
      <c r="D15" s="20">
        <v>500</v>
      </c>
      <c r="E15" s="20">
        <v>220</v>
      </c>
      <c r="F15" s="20">
        <v>150</v>
      </c>
      <c r="G15" s="23"/>
      <c r="H15" s="24">
        <f t="shared" si="0"/>
        <v>0</v>
      </c>
    </row>
    <row r="16" spans="1:8" x14ac:dyDescent="0.25">
      <c r="A16" s="21"/>
      <c r="B16" s="19" t="s">
        <v>16</v>
      </c>
      <c r="C16" s="22"/>
      <c r="D16" s="20">
        <v>350</v>
      </c>
      <c r="E16" s="20">
        <v>150</v>
      </c>
      <c r="F16" s="20">
        <v>95</v>
      </c>
      <c r="G16" s="23"/>
      <c r="H16" s="24">
        <f t="shared" si="0"/>
        <v>0</v>
      </c>
    </row>
    <row r="17" spans="1:8" x14ac:dyDescent="0.25">
      <c r="A17" s="25">
        <v>2</v>
      </c>
      <c r="B17" s="26" t="s">
        <v>17</v>
      </c>
      <c r="C17" s="26"/>
      <c r="D17" s="26"/>
      <c r="E17" s="26"/>
      <c r="F17" s="26"/>
      <c r="G17" s="27"/>
      <c r="H17" s="28"/>
    </row>
    <row r="18" spans="1:8" x14ac:dyDescent="0.25">
      <c r="A18" s="88" t="s">
        <v>2</v>
      </c>
      <c r="B18" s="87"/>
      <c r="C18" s="29" t="s">
        <v>4</v>
      </c>
      <c r="D18" s="85" t="s">
        <v>8</v>
      </c>
      <c r="E18" s="86"/>
      <c r="F18" s="86"/>
      <c r="G18" s="87"/>
      <c r="H18" s="28"/>
    </row>
    <row r="19" spans="1:8" x14ac:dyDescent="0.25">
      <c r="A19" s="88" t="s">
        <v>18</v>
      </c>
      <c r="B19" s="87"/>
      <c r="C19" s="22"/>
      <c r="D19" s="85">
        <v>50</v>
      </c>
      <c r="E19" s="86"/>
      <c r="F19" s="86"/>
      <c r="G19" s="87"/>
      <c r="H19" s="30">
        <f>D19*C19</f>
        <v>0</v>
      </c>
    </row>
    <row r="20" spans="1:8" x14ac:dyDescent="0.25">
      <c r="A20" s="88" t="s">
        <v>19</v>
      </c>
      <c r="B20" s="87"/>
      <c r="C20" s="31"/>
      <c r="D20" s="85">
        <v>25</v>
      </c>
      <c r="E20" s="86"/>
      <c r="F20" s="86"/>
      <c r="G20" s="87"/>
      <c r="H20" s="30">
        <f>D20*C20</f>
        <v>0</v>
      </c>
    </row>
    <row r="21" spans="1:8" x14ac:dyDescent="0.25">
      <c r="A21" s="32"/>
      <c r="B21" s="33"/>
      <c r="C21" s="33"/>
      <c r="D21" s="33"/>
      <c r="E21" s="33"/>
      <c r="F21" s="33"/>
      <c r="G21" s="33"/>
      <c r="H21" s="28"/>
    </row>
    <row r="22" spans="1:8" x14ac:dyDescent="0.25">
      <c r="A22" s="25">
        <v>3</v>
      </c>
      <c r="B22" s="34" t="s">
        <v>20</v>
      </c>
      <c r="C22" s="35"/>
      <c r="D22" s="35"/>
      <c r="E22" s="35"/>
      <c r="F22" s="35"/>
      <c r="G22" s="36"/>
      <c r="H22" s="28"/>
    </row>
    <row r="23" spans="1:8" x14ac:dyDescent="0.25">
      <c r="A23" s="37"/>
      <c r="B23" s="38" t="s">
        <v>21</v>
      </c>
      <c r="C23" s="20" t="s">
        <v>4</v>
      </c>
      <c r="D23" s="39" t="s">
        <v>22</v>
      </c>
      <c r="E23" s="85" t="s">
        <v>23</v>
      </c>
      <c r="F23" s="87"/>
      <c r="G23" s="20" t="s">
        <v>8</v>
      </c>
      <c r="H23" s="28"/>
    </row>
    <row r="24" spans="1:8" x14ac:dyDescent="0.25">
      <c r="A24" s="88" t="s">
        <v>24</v>
      </c>
      <c r="B24" s="87"/>
      <c r="C24" s="40"/>
      <c r="D24" s="20">
        <v>13</v>
      </c>
      <c r="E24" s="85">
        <v>10</v>
      </c>
      <c r="F24" s="87"/>
      <c r="G24" s="41"/>
      <c r="H24" s="24">
        <f>G24*C24</f>
        <v>0</v>
      </c>
    </row>
    <row r="25" spans="1:8" x14ac:dyDescent="0.25">
      <c r="A25" s="88" t="s">
        <v>25</v>
      </c>
      <c r="B25" s="87"/>
      <c r="C25" s="40"/>
      <c r="D25" s="20">
        <v>20</v>
      </c>
      <c r="E25" s="85">
        <v>12</v>
      </c>
      <c r="F25" s="87"/>
      <c r="G25" s="41"/>
      <c r="H25" s="24">
        <f>G25*C25</f>
        <v>0</v>
      </c>
    </row>
    <row r="26" spans="1:8" x14ac:dyDescent="0.25">
      <c r="A26" s="32"/>
      <c r="B26" s="33"/>
      <c r="C26" s="33"/>
      <c r="D26" s="33"/>
      <c r="E26" s="33"/>
      <c r="F26" s="33"/>
      <c r="G26" s="33"/>
      <c r="H26" s="28"/>
    </row>
    <row r="27" spans="1:8" x14ac:dyDescent="0.25">
      <c r="A27" s="42"/>
      <c r="B27" s="43" t="s">
        <v>26</v>
      </c>
      <c r="C27" s="20" t="s">
        <v>4</v>
      </c>
      <c r="D27" s="85" t="s">
        <v>8</v>
      </c>
      <c r="E27" s="86"/>
      <c r="F27" s="86"/>
      <c r="G27" s="87"/>
      <c r="H27" s="28"/>
    </row>
    <row r="28" spans="1:8" x14ac:dyDescent="0.25">
      <c r="A28" s="44"/>
      <c r="B28" s="45" t="s">
        <v>27</v>
      </c>
      <c r="C28" s="40"/>
      <c r="D28" s="85">
        <v>13</v>
      </c>
      <c r="E28" s="86"/>
      <c r="F28" s="86"/>
      <c r="G28" s="87"/>
      <c r="H28" s="30">
        <f>D28*C28</f>
        <v>0</v>
      </c>
    </row>
    <row r="29" spans="1:8" x14ac:dyDescent="0.25">
      <c r="A29" s="32"/>
      <c r="B29" s="33"/>
      <c r="C29" s="33"/>
      <c r="D29" s="33"/>
      <c r="E29" s="33"/>
      <c r="F29" s="33"/>
      <c r="G29" s="33"/>
      <c r="H29" s="28"/>
    </row>
    <row r="30" spans="1:8" x14ac:dyDescent="0.25">
      <c r="A30" s="46">
        <v>4</v>
      </c>
      <c r="B30" s="47" t="s">
        <v>28</v>
      </c>
      <c r="C30" s="47"/>
      <c r="D30" s="47"/>
      <c r="E30" s="47"/>
      <c r="F30" s="47"/>
      <c r="G30" s="47"/>
      <c r="H30" s="28"/>
    </row>
    <row r="31" spans="1:8" x14ac:dyDescent="0.25">
      <c r="A31" s="44"/>
      <c r="B31" s="45"/>
      <c r="C31" s="29" t="s">
        <v>4</v>
      </c>
      <c r="D31" s="85" t="s">
        <v>8</v>
      </c>
      <c r="E31" s="86"/>
      <c r="F31" s="86"/>
      <c r="G31" s="87"/>
      <c r="H31" s="28"/>
    </row>
    <row r="32" spans="1:8" ht="15" customHeight="1" x14ac:dyDescent="0.25">
      <c r="A32" s="100" t="s">
        <v>29</v>
      </c>
      <c r="B32" s="101"/>
      <c r="C32" s="31"/>
      <c r="D32" s="85">
        <v>75</v>
      </c>
      <c r="E32" s="86"/>
      <c r="F32" s="86"/>
      <c r="G32" s="87"/>
      <c r="H32" s="30">
        <f>D32*C32</f>
        <v>0</v>
      </c>
    </row>
    <row r="33" spans="1:8" ht="77.25" customHeight="1" x14ac:dyDescent="0.25">
      <c r="A33" s="44"/>
      <c r="B33" s="48" t="s">
        <v>30</v>
      </c>
      <c r="C33" s="40"/>
      <c r="D33" s="85">
        <v>30</v>
      </c>
      <c r="E33" s="86"/>
      <c r="F33" s="86"/>
      <c r="G33" s="87"/>
      <c r="H33" s="30">
        <f>D33*C33</f>
        <v>0</v>
      </c>
    </row>
    <row r="34" spans="1:8" x14ac:dyDescent="0.25">
      <c r="A34" s="44"/>
      <c r="B34" s="48" t="s">
        <v>31</v>
      </c>
      <c r="C34" s="40"/>
      <c r="D34" s="85">
        <v>13</v>
      </c>
      <c r="E34" s="86"/>
      <c r="F34" s="86"/>
      <c r="G34" s="87"/>
      <c r="H34" s="30">
        <f>D34*C34</f>
        <v>0</v>
      </c>
    </row>
    <row r="35" spans="1:8" ht="26.25" customHeight="1" x14ac:dyDescent="0.25">
      <c r="A35" s="44"/>
      <c r="B35" s="48" t="s">
        <v>59</v>
      </c>
      <c r="C35" s="40"/>
      <c r="D35" s="85">
        <v>18</v>
      </c>
      <c r="E35" s="86"/>
      <c r="F35" s="86"/>
      <c r="G35" s="87"/>
      <c r="H35" s="30">
        <f>D35*C35</f>
        <v>0</v>
      </c>
    </row>
    <row r="36" spans="1:8" ht="30" x14ac:dyDescent="0.25">
      <c r="A36" s="44"/>
      <c r="B36" s="48" t="s">
        <v>60</v>
      </c>
      <c r="C36" s="40"/>
      <c r="D36" s="85">
        <v>50</v>
      </c>
      <c r="E36" s="86"/>
      <c r="F36" s="86"/>
      <c r="G36" s="87"/>
      <c r="H36" s="30">
        <f>D36*C36</f>
        <v>0</v>
      </c>
    </row>
    <row r="37" spans="1:8" x14ac:dyDescent="0.25">
      <c r="A37" s="32"/>
      <c r="B37" s="49"/>
      <c r="C37" s="50"/>
      <c r="D37" s="51"/>
      <c r="E37" s="51"/>
      <c r="F37" s="51"/>
      <c r="G37" s="51"/>
      <c r="H37" s="52"/>
    </row>
    <row r="38" spans="1:8" x14ac:dyDescent="0.25">
      <c r="A38" s="53">
        <v>5</v>
      </c>
      <c r="B38" s="54" t="s">
        <v>32</v>
      </c>
      <c r="C38" s="35"/>
      <c r="D38" s="35"/>
      <c r="E38" s="35"/>
      <c r="F38" s="35"/>
      <c r="G38" s="36"/>
      <c r="H38" s="52"/>
    </row>
    <row r="39" spans="1:8" x14ac:dyDescent="0.25">
      <c r="A39" s="55"/>
      <c r="B39" s="92" t="s">
        <v>33</v>
      </c>
      <c r="C39" s="20" t="s">
        <v>4</v>
      </c>
      <c r="D39" s="85" t="s">
        <v>8</v>
      </c>
      <c r="E39" s="86"/>
      <c r="F39" s="86"/>
      <c r="G39" s="87"/>
      <c r="H39" s="52"/>
    </row>
    <row r="40" spans="1:8" x14ac:dyDescent="0.25">
      <c r="A40" s="56"/>
      <c r="B40" s="93"/>
      <c r="C40" s="40"/>
      <c r="D40" s="85">
        <v>13</v>
      </c>
      <c r="E40" s="86"/>
      <c r="F40" s="86"/>
      <c r="G40" s="87"/>
      <c r="H40" s="30">
        <f>D40*C40</f>
        <v>0</v>
      </c>
    </row>
    <row r="41" spans="1:8" x14ac:dyDescent="0.25">
      <c r="A41" s="32"/>
      <c r="B41" s="49"/>
      <c r="C41" s="50"/>
      <c r="D41" s="51"/>
      <c r="E41" s="51"/>
      <c r="F41" s="51"/>
      <c r="G41" s="51"/>
      <c r="H41" s="52"/>
    </row>
    <row r="42" spans="1:8" x14ac:dyDescent="0.25">
      <c r="A42" s="53">
        <v>6</v>
      </c>
      <c r="B42" s="54" t="s">
        <v>34</v>
      </c>
      <c r="C42" s="35"/>
      <c r="D42" s="35"/>
      <c r="E42" s="35"/>
      <c r="F42" s="35"/>
      <c r="G42" s="36"/>
      <c r="H42" s="52"/>
    </row>
    <row r="43" spans="1:8" x14ac:dyDescent="0.25">
      <c r="A43" s="88"/>
      <c r="B43" s="87"/>
      <c r="C43" s="29" t="s">
        <v>36</v>
      </c>
      <c r="D43" s="85" t="s">
        <v>8</v>
      </c>
      <c r="E43" s="86"/>
      <c r="F43" s="86"/>
      <c r="G43" s="87"/>
      <c r="H43" s="52"/>
    </row>
    <row r="44" spans="1:8" x14ac:dyDescent="0.25">
      <c r="A44" s="94" t="s">
        <v>35</v>
      </c>
      <c r="B44" s="95"/>
      <c r="C44" s="31"/>
      <c r="D44" s="85">
        <v>150</v>
      </c>
      <c r="E44" s="86"/>
      <c r="F44" s="86"/>
      <c r="G44" s="87"/>
      <c r="H44" s="30">
        <f>D44*C44</f>
        <v>0</v>
      </c>
    </row>
    <row r="45" spans="1:8" x14ac:dyDescent="0.25">
      <c r="A45" s="96" t="s">
        <v>37</v>
      </c>
      <c r="B45" s="97"/>
      <c r="C45" s="57"/>
      <c r="D45" s="85">
        <v>75</v>
      </c>
      <c r="E45" s="86"/>
      <c r="F45" s="86"/>
      <c r="G45" s="87"/>
      <c r="H45" s="30">
        <f>D45*C45</f>
        <v>0</v>
      </c>
    </row>
    <row r="46" spans="1:8" x14ac:dyDescent="0.25">
      <c r="A46" s="98" t="s">
        <v>38</v>
      </c>
      <c r="B46" s="99"/>
      <c r="C46" s="31">
        <v>0</v>
      </c>
      <c r="D46" s="85">
        <v>750</v>
      </c>
      <c r="E46" s="86"/>
      <c r="F46" s="86"/>
      <c r="G46" s="87"/>
      <c r="H46" s="30">
        <f>D46*C46</f>
        <v>0</v>
      </c>
    </row>
    <row r="47" spans="1:8" x14ac:dyDescent="0.25">
      <c r="A47" s="32"/>
      <c r="B47" s="49"/>
      <c r="C47" s="50"/>
      <c r="D47" s="51"/>
      <c r="E47" s="51"/>
      <c r="F47" s="51"/>
      <c r="G47" s="51"/>
      <c r="H47" s="52"/>
    </row>
    <row r="48" spans="1:8" x14ac:dyDescent="0.25">
      <c r="A48" s="53">
        <v>7</v>
      </c>
      <c r="B48" s="54" t="s">
        <v>39</v>
      </c>
      <c r="C48" s="35"/>
      <c r="D48" s="35"/>
      <c r="E48" s="35"/>
      <c r="F48" s="35"/>
      <c r="G48" s="36"/>
      <c r="H48" s="52"/>
    </row>
    <row r="49" spans="1:8" x14ac:dyDescent="0.25">
      <c r="A49" s="94" t="s">
        <v>40</v>
      </c>
      <c r="B49" s="95"/>
      <c r="C49" s="29" t="s">
        <v>41</v>
      </c>
      <c r="D49" s="85" t="s">
        <v>8</v>
      </c>
      <c r="E49" s="86"/>
      <c r="F49" s="86"/>
      <c r="G49" s="87"/>
      <c r="H49" s="52"/>
    </row>
    <row r="50" spans="1:8" x14ac:dyDescent="0.25">
      <c r="A50" s="96"/>
      <c r="B50" s="97"/>
      <c r="C50" s="31"/>
      <c r="D50" s="85">
        <v>0.86</v>
      </c>
      <c r="E50" s="86"/>
      <c r="F50" s="86"/>
      <c r="G50" s="87"/>
      <c r="H50" s="30">
        <f>D50*C50</f>
        <v>0</v>
      </c>
    </row>
    <row r="51" spans="1:8" x14ac:dyDescent="0.25">
      <c r="A51" s="32"/>
      <c r="B51" s="49"/>
      <c r="C51" s="50"/>
      <c r="D51" s="51"/>
      <c r="E51" s="51"/>
      <c r="F51" s="51"/>
      <c r="G51" s="51"/>
      <c r="H51" s="52"/>
    </row>
    <row r="52" spans="1:8" x14ac:dyDescent="0.25">
      <c r="A52" s="55"/>
      <c r="B52" s="92" t="s">
        <v>43</v>
      </c>
      <c r="C52" s="20" t="s">
        <v>44</v>
      </c>
      <c r="D52" s="85" t="s">
        <v>8</v>
      </c>
      <c r="E52" s="86"/>
      <c r="F52" s="86"/>
      <c r="G52" s="87"/>
      <c r="H52" s="52"/>
    </row>
    <row r="53" spans="1:8" x14ac:dyDescent="0.25">
      <c r="A53" s="56"/>
      <c r="B53" s="93"/>
      <c r="C53" s="40"/>
      <c r="D53" s="85">
        <v>645</v>
      </c>
      <c r="E53" s="86"/>
      <c r="F53" s="86"/>
      <c r="G53" s="87"/>
      <c r="H53" s="30">
        <f>D53*C53</f>
        <v>0</v>
      </c>
    </row>
    <row r="54" spans="1:8" x14ac:dyDescent="0.25">
      <c r="A54" s="32"/>
      <c r="B54" s="49"/>
      <c r="C54" s="50"/>
      <c r="D54" s="51"/>
      <c r="E54" s="51"/>
      <c r="F54" s="51"/>
      <c r="G54" s="51"/>
      <c r="H54" s="52"/>
    </row>
    <row r="55" spans="1:8" x14ac:dyDescent="0.25">
      <c r="A55" s="55"/>
      <c r="B55" s="58"/>
      <c r="C55" s="29" t="s">
        <v>45</v>
      </c>
      <c r="D55" s="85" t="s">
        <v>8</v>
      </c>
      <c r="E55" s="86"/>
      <c r="F55" s="86"/>
      <c r="G55" s="87"/>
      <c r="H55" s="52"/>
    </row>
    <row r="56" spans="1:8" x14ac:dyDescent="0.25">
      <c r="A56" s="98" t="s">
        <v>46</v>
      </c>
      <c r="B56" s="99"/>
      <c r="C56" s="31"/>
      <c r="D56" s="85">
        <v>16</v>
      </c>
      <c r="E56" s="86"/>
      <c r="F56" s="86"/>
      <c r="G56" s="87"/>
      <c r="H56" s="30">
        <f>D56*C56</f>
        <v>0</v>
      </c>
    </row>
    <row r="57" spans="1:8" x14ac:dyDescent="0.25">
      <c r="A57" s="32"/>
      <c r="B57" s="49"/>
      <c r="C57" s="50"/>
      <c r="D57" s="51"/>
      <c r="E57" s="51"/>
      <c r="F57" s="51"/>
      <c r="G57" s="51"/>
      <c r="H57" s="52"/>
    </row>
    <row r="58" spans="1:8" x14ac:dyDescent="0.25">
      <c r="A58" s="59"/>
      <c r="B58" s="60" t="s">
        <v>42</v>
      </c>
      <c r="C58" s="20" t="s">
        <v>41</v>
      </c>
      <c r="D58" s="85" t="s">
        <v>8</v>
      </c>
      <c r="E58" s="86"/>
      <c r="F58" s="86"/>
      <c r="G58" s="87"/>
      <c r="H58" s="28"/>
    </row>
    <row r="59" spans="1:8" x14ac:dyDescent="0.25">
      <c r="A59" s="94" t="s">
        <v>47</v>
      </c>
      <c r="B59" s="95"/>
      <c r="C59" s="31"/>
      <c r="D59" s="85">
        <v>1</v>
      </c>
      <c r="E59" s="86"/>
      <c r="F59" s="86"/>
      <c r="G59" s="87"/>
      <c r="H59" s="30">
        <f>D59*C59</f>
        <v>0</v>
      </c>
    </row>
    <row r="60" spans="1:8" x14ac:dyDescent="0.25">
      <c r="A60" s="98" t="s">
        <v>48</v>
      </c>
      <c r="B60" s="99"/>
      <c r="C60" s="31"/>
      <c r="D60" s="85">
        <v>0.5</v>
      </c>
      <c r="E60" s="86"/>
      <c r="F60" s="86"/>
      <c r="G60" s="87"/>
      <c r="H60" s="30">
        <f>D60*C60</f>
        <v>0</v>
      </c>
    </row>
    <row r="61" spans="1:8" x14ac:dyDescent="0.25">
      <c r="A61" s="32"/>
      <c r="B61" s="49"/>
      <c r="C61" s="50"/>
      <c r="D61" s="51"/>
      <c r="E61" s="51"/>
      <c r="F61" s="51"/>
      <c r="G61" s="51"/>
      <c r="H61" s="52"/>
    </row>
    <row r="62" spans="1:8" x14ac:dyDescent="0.25">
      <c r="A62" s="25">
        <v>8</v>
      </c>
      <c r="B62" s="35" t="s">
        <v>49</v>
      </c>
      <c r="C62" s="35"/>
      <c r="D62" s="35"/>
      <c r="E62" s="35"/>
      <c r="F62" s="35"/>
      <c r="G62" s="36"/>
      <c r="H62" s="52"/>
    </row>
    <row r="63" spans="1:8" x14ac:dyDescent="0.25">
      <c r="A63" s="55"/>
      <c r="B63" s="92" t="s">
        <v>50</v>
      </c>
      <c r="C63" s="20"/>
      <c r="D63" s="85" t="s">
        <v>8</v>
      </c>
      <c r="E63" s="86"/>
      <c r="F63" s="86"/>
      <c r="G63" s="87"/>
      <c r="H63" s="52"/>
    </row>
    <row r="64" spans="1:8" x14ac:dyDescent="0.25">
      <c r="A64" s="56"/>
      <c r="B64" s="93" t="s">
        <v>42</v>
      </c>
      <c r="C64" s="40"/>
      <c r="D64" s="85">
        <v>150</v>
      </c>
      <c r="E64" s="86"/>
      <c r="F64" s="86"/>
      <c r="G64" s="87"/>
      <c r="H64" s="30">
        <f>D64*C64</f>
        <v>0</v>
      </c>
    </row>
    <row r="65" spans="1:8" x14ac:dyDescent="0.25">
      <c r="A65" s="32"/>
      <c r="B65" s="49"/>
      <c r="C65" s="50"/>
      <c r="D65" s="51"/>
      <c r="E65" s="51"/>
      <c r="F65" s="51"/>
      <c r="G65" s="51"/>
      <c r="H65" s="52"/>
    </row>
    <row r="66" spans="1:8" x14ac:dyDescent="0.25">
      <c r="A66" s="25">
        <v>9</v>
      </c>
      <c r="B66" s="35" t="s">
        <v>51</v>
      </c>
      <c r="C66" s="35"/>
      <c r="D66" s="35"/>
      <c r="E66" s="35"/>
      <c r="F66" s="35"/>
      <c r="G66" s="36" t="s">
        <v>52</v>
      </c>
      <c r="H66" s="30">
        <f>SUM(H9:H64)</f>
        <v>0</v>
      </c>
    </row>
    <row r="67" spans="1:8" x14ac:dyDescent="0.25">
      <c r="A67" s="32"/>
      <c r="B67" s="49"/>
      <c r="C67" s="50"/>
      <c r="D67" s="51"/>
      <c r="E67" s="51"/>
      <c r="F67" s="51"/>
      <c r="G67" s="51"/>
      <c r="H67" s="52"/>
    </row>
    <row r="68" spans="1:8" x14ac:dyDescent="0.25">
      <c r="A68" s="25">
        <v>10</v>
      </c>
      <c r="B68" s="35" t="s">
        <v>53</v>
      </c>
      <c r="C68" s="61"/>
      <c r="D68" s="35"/>
      <c r="E68" s="35"/>
      <c r="F68" s="35"/>
      <c r="G68" s="36" t="s">
        <v>52</v>
      </c>
      <c r="H68" s="30">
        <f>C68*H66</f>
        <v>0</v>
      </c>
    </row>
    <row r="69" spans="1:8" x14ac:dyDescent="0.25">
      <c r="A69" s="32"/>
      <c r="B69" s="33"/>
      <c r="C69" s="33"/>
      <c r="D69" s="33"/>
      <c r="E69" s="33"/>
      <c r="F69" s="33"/>
      <c r="G69" s="33"/>
      <c r="H69" s="28"/>
    </row>
    <row r="70" spans="1:8" x14ac:dyDescent="0.25">
      <c r="A70" s="53">
        <v>11</v>
      </c>
      <c r="B70" s="62" t="s">
        <v>54</v>
      </c>
      <c r="C70" s="63"/>
      <c r="D70" s="54"/>
      <c r="E70" s="54"/>
      <c r="F70" s="64"/>
      <c r="G70" s="36" t="s">
        <v>55</v>
      </c>
      <c r="H70" s="65">
        <f>H68</f>
        <v>0</v>
      </c>
    </row>
    <row r="71" spans="1:8" x14ac:dyDescent="0.25">
      <c r="A71" s="46"/>
      <c r="B71" s="66"/>
      <c r="C71" s="67"/>
      <c r="D71" s="47"/>
      <c r="E71" s="47"/>
      <c r="F71" s="68"/>
      <c r="G71" s="36" t="s">
        <v>56</v>
      </c>
      <c r="H71" s="65">
        <f>H70*3.968</f>
        <v>0</v>
      </c>
    </row>
    <row r="72" spans="1:8" x14ac:dyDescent="0.25">
      <c r="A72" s="46"/>
      <c r="B72" s="66"/>
      <c r="C72" s="67"/>
      <c r="D72" s="47"/>
      <c r="E72" s="47"/>
      <c r="F72" s="68"/>
      <c r="G72" s="36" t="s">
        <v>57</v>
      </c>
      <c r="H72" s="65">
        <f>H70*0.0003307</f>
        <v>0</v>
      </c>
    </row>
    <row r="73" spans="1:8" ht="15.75" thickBot="1" x14ac:dyDescent="0.3">
      <c r="A73" s="69"/>
      <c r="B73" s="70"/>
      <c r="C73" s="71"/>
      <c r="D73" s="72"/>
      <c r="E73" s="72"/>
      <c r="F73" s="73"/>
      <c r="G73" s="74" t="s">
        <v>58</v>
      </c>
      <c r="H73" s="75">
        <f>H70*0.0011628</f>
        <v>0</v>
      </c>
    </row>
    <row r="75" spans="1:8" x14ac:dyDescent="0.25">
      <c r="A75" s="4">
        <v>11</v>
      </c>
      <c r="B75" s="15" t="s">
        <v>54</v>
      </c>
      <c r="C75" s="8"/>
      <c r="D75" s="5"/>
      <c r="E75" s="5"/>
      <c r="F75" s="9"/>
      <c r="G75" s="1" t="s">
        <v>55</v>
      </c>
      <c r="H75" s="14"/>
    </row>
    <row r="76" spans="1:8" x14ac:dyDescent="0.25">
      <c r="A76" s="6"/>
      <c r="B76" s="16"/>
      <c r="C76" s="2"/>
      <c r="D76" s="3"/>
      <c r="E76" s="3"/>
      <c r="F76" s="10"/>
      <c r="G76" s="1" t="s">
        <v>56</v>
      </c>
      <c r="H76" s="14"/>
    </row>
    <row r="77" spans="1:8" x14ac:dyDescent="0.25">
      <c r="A77" s="6"/>
      <c r="B77" s="16"/>
      <c r="C77" s="2"/>
      <c r="D77" s="3"/>
      <c r="E77" s="3"/>
      <c r="F77" s="10"/>
      <c r="G77" s="1" t="s">
        <v>57</v>
      </c>
      <c r="H77" s="14"/>
    </row>
    <row r="78" spans="1:8" x14ac:dyDescent="0.25">
      <c r="A78" s="7"/>
      <c r="B78" s="17"/>
      <c r="C78" s="11"/>
      <c r="D78" s="12"/>
      <c r="E78" s="12"/>
      <c r="F78" s="13"/>
      <c r="G78" s="1" t="s">
        <v>58</v>
      </c>
      <c r="H78" s="14"/>
    </row>
  </sheetData>
  <mergeCells count="51">
    <mergeCell ref="A60:B60"/>
    <mergeCell ref="B63:B64"/>
    <mergeCell ref="B52:B53"/>
    <mergeCell ref="A56:B56"/>
    <mergeCell ref="D56:G56"/>
    <mergeCell ref="A59:B59"/>
    <mergeCell ref="D59:G59"/>
    <mergeCell ref="D55:G55"/>
    <mergeCell ref="A24:B24"/>
    <mergeCell ref="A25:B25"/>
    <mergeCell ref="D27:G27"/>
    <mergeCell ref="D31:G31"/>
    <mergeCell ref="A32:B32"/>
    <mergeCell ref="E25:F25"/>
    <mergeCell ref="D28:G28"/>
    <mergeCell ref="D50:G50"/>
    <mergeCell ref="B39:B40"/>
    <mergeCell ref="D39:G39"/>
    <mergeCell ref="A43:B43"/>
    <mergeCell ref="D43:G43"/>
    <mergeCell ref="D46:G46"/>
    <mergeCell ref="D45:G45"/>
    <mergeCell ref="A44:B44"/>
    <mergeCell ref="A45:B45"/>
    <mergeCell ref="A46:B46"/>
    <mergeCell ref="A49:B50"/>
    <mergeCell ref="D49:G49"/>
    <mergeCell ref="D35:G35"/>
    <mergeCell ref="D36:G36"/>
    <mergeCell ref="D44:G44"/>
    <mergeCell ref="H7:H8"/>
    <mergeCell ref="D20:G20"/>
    <mergeCell ref="D7:F7"/>
    <mergeCell ref="D19:G19"/>
    <mergeCell ref="E24:F24"/>
    <mergeCell ref="A1:H6"/>
    <mergeCell ref="D60:G60"/>
    <mergeCell ref="D63:G63"/>
    <mergeCell ref="D64:G64"/>
    <mergeCell ref="D58:G58"/>
    <mergeCell ref="D52:G52"/>
    <mergeCell ref="D53:G53"/>
    <mergeCell ref="D40:G40"/>
    <mergeCell ref="D32:G32"/>
    <mergeCell ref="D33:G33"/>
    <mergeCell ref="A18:B18"/>
    <mergeCell ref="D18:G18"/>
    <mergeCell ref="A19:B19"/>
    <mergeCell ref="A20:B20"/>
    <mergeCell ref="E23:F23"/>
    <mergeCell ref="D34:G34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Carga Térmica</vt:lpstr>
      <vt:lpstr>Fator Climático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rfuturo</dc:creator>
  <cp:lastModifiedBy>tiago</cp:lastModifiedBy>
  <cp:lastPrinted>2014-05-09T21:58:42Z</cp:lastPrinted>
  <dcterms:created xsi:type="dcterms:W3CDTF">2014-05-09T21:50:08Z</dcterms:created>
  <dcterms:modified xsi:type="dcterms:W3CDTF">2018-06-21T14:35:48Z</dcterms:modified>
</cp:coreProperties>
</file>