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Meu Drive\PLUS DO MEU ESCRITÓRIO\PLUS OFFLINE\Planilhas\"/>
    </mc:Choice>
  </mc:AlternateContent>
  <xr:revisionPtr revIDLastSave="0" documentId="13_ncr:1_{26B229C2-60FC-428E-AE4C-AB90F38DD40E}" xr6:coauthVersionLast="41" xr6:coauthVersionMax="41" xr10:uidLastSave="{00000000-0000-0000-0000-000000000000}"/>
  <bookViews>
    <workbookView xWindow="-108" yWindow="-108" windowWidth="23256" windowHeight="12576" tabRatio="598" xr2:uid="{00000000-000D-0000-FFFF-FFFF00000000}"/>
  </bookViews>
  <sheets>
    <sheet name="Estimativa Valor Proj Instal" sheetId="7" r:id="rId1"/>
  </sheets>
  <definedNames>
    <definedName name="_xlnm.Print_Area" localSheetId="0">'Estimativa Valor Proj Instal'!$A$1:$H$47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7" l="1"/>
  <c r="G40" i="7"/>
  <c r="H40" i="7"/>
  <c r="D5" i="7"/>
  <c r="E26" i="7"/>
  <c r="E31" i="7"/>
  <c r="E36" i="7"/>
  <c r="E35" i="7"/>
  <c r="E34" i="7"/>
  <c r="E33" i="7"/>
  <c r="E32" i="7"/>
  <c r="E30" i="7"/>
  <c r="E28" i="7"/>
  <c r="E29" i="7"/>
  <c r="E27" i="7"/>
  <c r="E25" i="7"/>
  <c r="E24" i="7"/>
  <c r="E23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D24" i="7"/>
  <c r="F24" i="7"/>
  <c r="G24" i="7"/>
  <c r="H24" i="7"/>
  <c r="D25" i="7"/>
  <c r="F25" i="7"/>
  <c r="G25" i="7"/>
  <c r="H25" i="7"/>
  <c r="D26" i="7"/>
  <c r="F26" i="7"/>
  <c r="G26" i="7"/>
  <c r="H26" i="7"/>
  <c r="D27" i="7"/>
  <c r="F27" i="7"/>
  <c r="G27" i="7"/>
  <c r="H27" i="7"/>
  <c r="D28" i="7"/>
  <c r="F28" i="7"/>
  <c r="G28" i="7"/>
  <c r="H28" i="7"/>
  <c r="D29" i="7"/>
  <c r="F29" i="7"/>
  <c r="G29" i="7"/>
  <c r="H29" i="7"/>
  <c r="D30" i="7"/>
  <c r="F30" i="7"/>
  <c r="G30" i="7"/>
  <c r="H30" i="7"/>
  <c r="D31" i="7"/>
  <c r="F31" i="7"/>
  <c r="G31" i="7"/>
  <c r="H31" i="7"/>
  <c r="D32" i="7"/>
  <c r="F32" i="7"/>
  <c r="G32" i="7"/>
  <c r="H32" i="7"/>
  <c r="D33" i="7"/>
  <c r="F33" i="7"/>
  <c r="G33" i="7"/>
  <c r="H33" i="7"/>
  <c r="D34" i="7"/>
  <c r="F34" i="7"/>
  <c r="G34" i="7"/>
  <c r="H34" i="7"/>
  <c r="D35" i="7"/>
  <c r="F35" i="7"/>
  <c r="G35" i="7"/>
  <c r="H35" i="7"/>
  <c r="D36" i="7"/>
  <c r="F36" i="7"/>
  <c r="G36" i="7"/>
  <c r="H36" i="7"/>
  <c r="D23" i="7"/>
  <c r="F23" i="7"/>
  <c r="G23" i="7"/>
  <c r="H23" i="7"/>
  <c r="F41" i="7"/>
  <c r="F5" i="7"/>
  <c r="G5" i="7"/>
  <c r="H5" i="7"/>
  <c r="D7" i="7"/>
  <c r="D8" i="7"/>
  <c r="D10" i="7"/>
  <c r="D11" i="7"/>
  <c r="D12" i="7"/>
  <c r="D13" i="7"/>
  <c r="D14" i="7"/>
  <c r="D15" i="7"/>
  <c r="H41" i="7"/>
  <c r="H39" i="7"/>
  <c r="H22" i="7"/>
  <c r="G41" i="7"/>
  <c r="D6" i="7"/>
  <c r="D19" i="7"/>
  <c r="D18" i="7"/>
  <c r="D17" i="7"/>
  <c r="D16" i="7"/>
  <c r="D9" i="7"/>
  <c r="F45" i="7"/>
  <c r="H45" i="7"/>
  <c r="H44" i="7"/>
  <c r="F39" i="7"/>
  <c r="D39" i="7"/>
  <c r="F44" i="7"/>
  <c r="D44" i="7"/>
  <c r="G22" i="7"/>
  <c r="F22" i="7"/>
  <c r="D22" i="7"/>
  <c r="D4" i="7"/>
  <c r="F7" i="7"/>
  <c r="G7" i="7"/>
  <c r="H7" i="7"/>
  <c r="F8" i="7"/>
  <c r="G8" i="7"/>
  <c r="H8" i="7"/>
  <c r="F10" i="7"/>
  <c r="G10" i="7"/>
  <c r="H10" i="7"/>
  <c r="F11" i="7"/>
  <c r="G11" i="7"/>
  <c r="H11" i="7"/>
  <c r="F12" i="7"/>
  <c r="G12" i="7"/>
  <c r="H12" i="7"/>
  <c r="F13" i="7"/>
  <c r="G13" i="7"/>
  <c r="H13" i="7"/>
  <c r="F14" i="7"/>
  <c r="G14" i="7"/>
  <c r="H14" i="7"/>
  <c r="F15" i="7"/>
  <c r="G15" i="7"/>
  <c r="H15" i="7"/>
  <c r="F9" i="7"/>
  <c r="G9" i="7"/>
  <c r="H9" i="7"/>
  <c r="F16" i="7"/>
  <c r="G16" i="7"/>
  <c r="H16" i="7"/>
  <c r="F17" i="7"/>
  <c r="G17" i="7"/>
  <c r="H17" i="7"/>
  <c r="F18" i="7"/>
  <c r="G18" i="7"/>
  <c r="H18" i="7"/>
  <c r="F19" i="7"/>
  <c r="G19" i="7"/>
  <c r="H19" i="7"/>
  <c r="F6" i="7"/>
  <c r="G6" i="7"/>
  <c r="H6" i="7"/>
  <c r="H4" i="7"/>
  <c r="H50" i="7"/>
  <c r="F4" i="7"/>
  <c r="G4" i="7"/>
  <c r="H48" i="7"/>
</calcChain>
</file>

<file path=xl/sharedStrings.xml><?xml version="1.0" encoding="utf-8"?>
<sst xmlns="http://schemas.openxmlformats.org/spreadsheetml/2006/main" count="112" uniqueCount="71">
  <si>
    <t xml:space="preserve">Descrição </t>
  </si>
  <si>
    <t xml:space="preserve">Valor total custo  </t>
  </si>
  <si>
    <t xml:space="preserve">Cliente: </t>
  </si>
  <si>
    <t xml:space="preserve">Projeto: </t>
  </si>
  <si>
    <t>Valor total da Etapa</t>
  </si>
  <si>
    <t>Etapas</t>
  </si>
  <si>
    <t>1.1</t>
  </si>
  <si>
    <t>1.2</t>
  </si>
  <si>
    <t>1.3</t>
  </si>
  <si>
    <t>1.4</t>
  </si>
  <si>
    <t>1.5</t>
  </si>
  <si>
    <t>1.6</t>
  </si>
  <si>
    <t>VALOR PARCIAL</t>
  </si>
  <si>
    <t>Projeto Elétrico</t>
  </si>
  <si>
    <t>Área (m²)</t>
  </si>
  <si>
    <t>Valor por unidade</t>
  </si>
  <si>
    <t>VALOR TOTAL</t>
  </si>
  <si>
    <t>Projeto Hidrossanitátio</t>
  </si>
  <si>
    <t>Quantidade de Unidades</t>
  </si>
  <si>
    <t>Administrativo e Finalização</t>
  </si>
  <si>
    <t xml:space="preserve">Serviço: </t>
  </si>
  <si>
    <t>Finalização</t>
  </si>
  <si>
    <t>Geração de Pranchas</t>
  </si>
  <si>
    <r>
      <t xml:space="preserve">Impostos Simples </t>
    </r>
    <r>
      <rPr>
        <sz val="11"/>
        <color indexed="8"/>
        <rFont val="Century Gothic"/>
        <family val="2"/>
      </rPr>
      <t xml:space="preserve">Tributação de 0% </t>
    </r>
  </si>
  <si>
    <t>Instalações Hidráulicas e Sanitárias</t>
  </si>
  <si>
    <t>Instalações Pluviais</t>
  </si>
  <si>
    <t>Contribuição de Telhados</t>
  </si>
  <si>
    <t>Nº Pontos</t>
  </si>
  <si>
    <t>Valor por ponto</t>
  </si>
  <si>
    <t>Piscina</t>
  </si>
  <si>
    <t>Instalações Elétricas e Hidráulicas</t>
  </si>
  <si>
    <t>Quartos</t>
  </si>
  <si>
    <t>Quantidade</t>
  </si>
  <si>
    <t>Circulaçao</t>
  </si>
  <si>
    <t>1.7</t>
  </si>
  <si>
    <t>1.8</t>
  </si>
  <si>
    <t>1.9</t>
  </si>
  <si>
    <t>Cozinha</t>
  </si>
  <si>
    <t>Closet</t>
  </si>
  <si>
    <t>Área de Serviço</t>
  </si>
  <si>
    <t>PLANILHA DE ESTIMATIVA DOS PROJETOS DE INSTALAÇÕES</t>
  </si>
  <si>
    <t>Banheiros</t>
  </si>
  <si>
    <t>Churrasqueira</t>
  </si>
  <si>
    <t>Depósito</t>
  </si>
  <si>
    <t>Varanda</t>
  </si>
  <si>
    <t>Sacada</t>
  </si>
  <si>
    <t>Sala de TV</t>
  </si>
  <si>
    <t>Sala de Estar</t>
  </si>
  <si>
    <t>1.10</t>
  </si>
  <si>
    <t>1.11</t>
  </si>
  <si>
    <t>1.12</t>
  </si>
  <si>
    <t>1.13</t>
  </si>
  <si>
    <t>1.14</t>
  </si>
  <si>
    <t>1.15</t>
  </si>
  <si>
    <t>Banho AF - 1 Chuveiro</t>
  </si>
  <si>
    <t>Banho AF+AQ - 1 Chuveiro</t>
  </si>
  <si>
    <t>Banho AF+AQ - 2 Chuveiros</t>
  </si>
  <si>
    <t>Banho AF - 2 Chuveiros</t>
  </si>
  <si>
    <t>Área de Serviços</t>
  </si>
  <si>
    <t>Reservatório Superior</t>
  </si>
  <si>
    <t>Reservatório Inferior</t>
  </si>
  <si>
    <t>Caixas</t>
  </si>
  <si>
    <t>Fossa e Sumidouro</t>
  </si>
  <si>
    <t>Caixas de Areia</t>
  </si>
  <si>
    <t>Área de Varal</t>
  </si>
  <si>
    <t>Pavimentos  de Escada</t>
  </si>
  <si>
    <t>Banheira</t>
  </si>
  <si>
    <t>Valor por m²/ponto</t>
  </si>
  <si>
    <t>Hidrômetro</t>
  </si>
  <si>
    <t>CCR ENGENHARIA - CLIENTE</t>
  </si>
  <si>
    <t>não usar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</si>
</sst>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h:mm:ss;@"/>
    <numFmt numFmtId="165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4"/>
      <name val="Century Gothic"/>
      <family val="2"/>
    </font>
    <font>
      <sz val="11"/>
      <color rgb="FFFFC000"/>
      <name val="Century Gothic"/>
      <family val="2"/>
    </font>
    <font>
      <sz val="11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0" fillId="0" borderId="0" xfId="0" applyAlignment="1"/>
    <xf numFmtId="0" fontId="4" fillId="0" borderId="0" xfId="0" applyFont="1" applyFill="1"/>
    <xf numFmtId="0" fontId="0" fillId="0" borderId="2" xfId="0" applyBorder="1"/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4" xfId="0" applyNumberFormat="1" applyFont="1" applyBorder="1" applyAlignment="1">
      <alignment horizontal="center"/>
    </xf>
    <xf numFmtId="44" fontId="6" fillId="0" borderId="4" xfId="1" applyFont="1" applyBorder="1" applyAlignment="1">
      <alignment horizontal="center"/>
    </xf>
    <xf numFmtId="44" fontId="6" fillId="0" borderId="4" xfId="1" applyFont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/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 applyAlignment="1"/>
    <xf numFmtId="0" fontId="6" fillId="2" borderId="0" xfId="0" applyFont="1" applyFill="1" applyBorder="1" applyAlignment="1"/>
    <xf numFmtId="164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right" vertical="top"/>
    </xf>
    <xf numFmtId="0" fontId="0" fillId="3" borderId="1" xfId="0" applyFill="1" applyBorder="1"/>
    <xf numFmtId="0" fontId="5" fillId="0" borderId="5" xfId="0" applyFont="1" applyBorder="1" applyAlignment="1">
      <alignment horizontal="center" vertical="center" wrapText="1"/>
    </xf>
    <xf numFmtId="44" fontId="5" fillId="2" borderId="5" xfId="1" applyFont="1" applyFill="1" applyBorder="1"/>
    <xf numFmtId="44" fontId="6" fillId="0" borderId="5" xfId="1" applyFont="1" applyBorder="1" applyAlignment="1">
      <alignment horizontal="center"/>
    </xf>
    <xf numFmtId="0" fontId="5" fillId="3" borderId="9" xfId="0" applyFont="1" applyFill="1" applyBorder="1" applyAlignment="1">
      <alignment vertical="top"/>
    </xf>
    <xf numFmtId="0" fontId="5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0" fillId="3" borderId="5" xfId="0" applyFill="1" applyBorder="1"/>
    <xf numFmtId="0" fontId="0" fillId="3" borderId="11" xfId="0" applyFill="1" applyBorder="1"/>
    <xf numFmtId="0" fontId="5" fillId="2" borderId="12" xfId="0" applyFont="1" applyFill="1" applyBorder="1" applyAlignment="1"/>
    <xf numFmtId="44" fontId="6" fillId="2" borderId="13" xfId="0" applyNumberFormat="1" applyFont="1" applyFill="1" applyBorder="1" applyAlignment="1"/>
    <xf numFmtId="0" fontId="6" fillId="2" borderId="9" xfId="0" applyFont="1" applyFill="1" applyBorder="1" applyAlignment="1"/>
    <xf numFmtId="0" fontId="0" fillId="2" borderId="0" xfId="0" applyFill="1" applyBorder="1"/>
    <xf numFmtId="44" fontId="6" fillId="2" borderId="10" xfId="0" applyNumberFormat="1" applyFont="1" applyFill="1" applyBorder="1" applyAlignment="1"/>
    <xf numFmtId="44" fontId="2" fillId="2" borderId="16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vertical="top"/>
    </xf>
    <xf numFmtId="0" fontId="0" fillId="0" borderId="0" xfId="0" applyProtection="1">
      <protection locked="0"/>
    </xf>
    <xf numFmtId="0" fontId="6" fillId="0" borderId="4" xfId="0" applyFont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DE75"/>
      <color rgb="FF6792C5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M50"/>
  <sheetViews>
    <sheetView tabSelected="1" zoomScaleNormal="100" workbookViewId="0">
      <selection activeCell="D45" sqref="D45"/>
    </sheetView>
  </sheetViews>
  <sheetFormatPr defaultColWidth="8.88671875" defaultRowHeight="14.4" x14ac:dyDescent="0.3"/>
  <cols>
    <col min="1" max="1" width="8.88671875" style="1" customWidth="1"/>
    <col min="2" max="2" width="36.109375" style="1" customWidth="1"/>
    <col min="3" max="3" width="12.77734375" style="1" customWidth="1"/>
    <col min="4" max="4" width="13.88671875" style="1" customWidth="1"/>
    <col min="5" max="5" width="16.5546875" style="1" customWidth="1"/>
    <col min="6" max="6" width="15.33203125" style="1" customWidth="1"/>
    <col min="7" max="7" width="11.88671875" style="1" customWidth="1"/>
    <col min="8" max="8" width="14" style="1" customWidth="1"/>
    <col min="9" max="9" width="11.44140625" style="1" customWidth="1"/>
    <col min="10" max="16384" width="8.88671875" style="1"/>
  </cols>
  <sheetData>
    <row r="1" spans="1:9" s="4" customFormat="1" ht="17.399999999999999" x14ac:dyDescent="0.3">
      <c r="A1" s="47" t="s">
        <v>40</v>
      </c>
      <c r="B1" s="48"/>
      <c r="C1" s="48"/>
      <c r="D1" s="48"/>
      <c r="E1" s="48"/>
      <c r="F1" s="48"/>
      <c r="G1" s="48"/>
      <c r="H1" s="49"/>
    </row>
    <row r="2" spans="1:9" ht="38.25" customHeight="1" x14ac:dyDescent="0.3">
      <c r="A2" s="27" t="s">
        <v>2</v>
      </c>
      <c r="B2" s="40" t="s">
        <v>69</v>
      </c>
      <c r="C2" s="40"/>
      <c r="D2" s="22" t="s">
        <v>3</v>
      </c>
      <c r="E2" s="45" t="s">
        <v>30</v>
      </c>
      <c r="F2" s="45"/>
      <c r="G2" s="45"/>
      <c r="H2" s="46"/>
    </row>
    <row r="3" spans="1:9" ht="63" customHeight="1" x14ac:dyDescent="0.3">
      <c r="A3" s="6" t="s">
        <v>5</v>
      </c>
      <c r="B3" s="6" t="s">
        <v>0</v>
      </c>
      <c r="C3" s="6"/>
      <c r="D3" s="7" t="s">
        <v>27</v>
      </c>
      <c r="E3" s="7" t="s">
        <v>28</v>
      </c>
      <c r="F3" s="7" t="s">
        <v>1</v>
      </c>
      <c r="G3" s="7" t="s">
        <v>23</v>
      </c>
      <c r="H3" s="28" t="s">
        <v>4</v>
      </c>
    </row>
    <row r="4" spans="1:9" s="3" customFormat="1" ht="15" customHeight="1" x14ac:dyDescent="0.3">
      <c r="A4" s="29">
        <v>1</v>
      </c>
      <c r="B4" s="12" t="s">
        <v>13</v>
      </c>
      <c r="C4" s="12" t="s">
        <v>32</v>
      </c>
      <c r="D4" s="13">
        <f>SUM(D5:D19)</f>
        <v>0</v>
      </c>
      <c r="E4" s="14">
        <v>10</v>
      </c>
      <c r="F4" s="14">
        <f>SUM(F5:F19)</f>
        <v>0</v>
      </c>
      <c r="G4" s="14">
        <f>SUM(G5:G19)</f>
        <v>0</v>
      </c>
      <c r="H4" s="14">
        <f>SUM(H5:H19)</f>
        <v>0</v>
      </c>
    </row>
    <row r="5" spans="1:9" x14ac:dyDescent="0.3">
      <c r="A5" s="30" t="s">
        <v>6</v>
      </c>
      <c r="B5" s="8" t="s">
        <v>31</v>
      </c>
      <c r="C5" s="8"/>
      <c r="D5" s="9">
        <f>C5*12</f>
        <v>0</v>
      </c>
      <c r="E5" s="11">
        <f>E4</f>
        <v>10</v>
      </c>
      <c r="F5" s="10">
        <f>E5*D5</f>
        <v>0</v>
      </c>
      <c r="G5" s="10">
        <f>F5*0.05</f>
        <v>0</v>
      </c>
      <c r="H5" s="11">
        <f>SUM(F5:G5)</f>
        <v>0</v>
      </c>
      <c r="I5" s="5"/>
    </row>
    <row r="6" spans="1:9" x14ac:dyDescent="0.3">
      <c r="A6" s="30" t="s">
        <v>7</v>
      </c>
      <c r="B6" s="8" t="s">
        <v>38</v>
      </c>
      <c r="C6" s="8"/>
      <c r="D6" s="9">
        <f>C6*6</f>
        <v>0</v>
      </c>
      <c r="E6" s="11">
        <f>E4</f>
        <v>10</v>
      </c>
      <c r="F6" s="10">
        <f>E6*D6</f>
        <v>0</v>
      </c>
      <c r="G6" s="10">
        <f t="shared" ref="G6:G19" si="0">F6*0.05</f>
        <v>0</v>
      </c>
      <c r="H6" s="11">
        <f t="shared" ref="H6:H19" si="1">SUM(F6:G6)</f>
        <v>0</v>
      </c>
      <c r="I6" s="2"/>
    </row>
    <row r="7" spans="1:9" x14ac:dyDescent="0.3">
      <c r="A7" s="30" t="s">
        <v>8</v>
      </c>
      <c r="B7" s="8" t="s">
        <v>41</v>
      </c>
      <c r="C7" s="8"/>
      <c r="D7" s="9">
        <f>C7*6</f>
        <v>0</v>
      </c>
      <c r="E7" s="11">
        <f>E4</f>
        <v>10</v>
      </c>
      <c r="F7" s="10">
        <f>E7*D7</f>
        <v>0</v>
      </c>
      <c r="G7" s="10">
        <f t="shared" si="0"/>
        <v>0</v>
      </c>
      <c r="H7" s="11">
        <f t="shared" si="1"/>
        <v>0</v>
      </c>
      <c r="I7" s="2"/>
    </row>
    <row r="8" spans="1:9" x14ac:dyDescent="0.3">
      <c r="A8" s="30" t="s">
        <v>9</v>
      </c>
      <c r="B8" s="8" t="s">
        <v>46</v>
      </c>
      <c r="C8" s="8"/>
      <c r="D8" s="9">
        <f>C8*15</f>
        <v>0</v>
      </c>
      <c r="E8" s="11">
        <f>E4</f>
        <v>10</v>
      </c>
      <c r="F8" s="10">
        <f>E8*D8</f>
        <v>0</v>
      </c>
      <c r="G8" s="10">
        <f>F8*0.05</f>
        <v>0</v>
      </c>
      <c r="H8" s="11">
        <f t="shared" si="1"/>
        <v>0</v>
      </c>
      <c r="I8" s="2"/>
    </row>
    <row r="9" spans="1:9" x14ac:dyDescent="0.3">
      <c r="A9" s="30" t="s">
        <v>10</v>
      </c>
      <c r="B9" s="8" t="s">
        <v>47</v>
      </c>
      <c r="C9" s="8"/>
      <c r="D9" s="9">
        <f>C9*8</f>
        <v>0</v>
      </c>
      <c r="E9" s="11">
        <f>E4</f>
        <v>10</v>
      </c>
      <c r="F9" s="10">
        <f>E9*D9</f>
        <v>0</v>
      </c>
      <c r="G9" s="10">
        <f>F9*0.05</f>
        <v>0</v>
      </c>
      <c r="H9" s="11">
        <f t="shared" si="1"/>
        <v>0</v>
      </c>
      <c r="I9" s="2"/>
    </row>
    <row r="10" spans="1:9" x14ac:dyDescent="0.3">
      <c r="A10" s="30" t="s">
        <v>11</v>
      </c>
      <c r="B10" s="8" t="s">
        <v>33</v>
      </c>
      <c r="C10" s="8"/>
      <c r="D10" s="9">
        <f>C10*2</f>
        <v>0</v>
      </c>
      <c r="E10" s="11">
        <f>E4</f>
        <v>10</v>
      </c>
      <c r="F10" s="10">
        <f t="shared" ref="F10:F11" si="2">E10*D10</f>
        <v>0</v>
      </c>
      <c r="G10" s="10">
        <f>F10*0.05</f>
        <v>0</v>
      </c>
      <c r="H10" s="11">
        <f t="shared" si="1"/>
        <v>0</v>
      </c>
      <c r="I10" s="2"/>
    </row>
    <row r="11" spans="1:9" x14ac:dyDescent="0.3">
      <c r="A11" s="30" t="s">
        <v>34</v>
      </c>
      <c r="B11" s="8" t="s">
        <v>37</v>
      </c>
      <c r="C11" s="8"/>
      <c r="D11" s="9">
        <f>C11*15</f>
        <v>0</v>
      </c>
      <c r="E11" s="11">
        <f>E4</f>
        <v>10</v>
      </c>
      <c r="F11" s="10">
        <f t="shared" si="2"/>
        <v>0</v>
      </c>
      <c r="G11" s="10">
        <f>F11*0.05</f>
        <v>0</v>
      </c>
      <c r="H11" s="11">
        <f t="shared" si="1"/>
        <v>0</v>
      </c>
      <c r="I11" s="2"/>
    </row>
    <row r="12" spans="1:9" x14ac:dyDescent="0.3">
      <c r="A12" s="30" t="s">
        <v>35</v>
      </c>
      <c r="B12" s="8" t="s">
        <v>39</v>
      </c>
      <c r="C12" s="8"/>
      <c r="D12" s="9">
        <f>C12*5</f>
        <v>0</v>
      </c>
      <c r="E12" s="11">
        <f>E4</f>
        <v>10</v>
      </c>
      <c r="F12" s="10">
        <f t="shared" ref="F12:F13" si="3">E12*D12</f>
        <v>0</v>
      </c>
      <c r="G12" s="10">
        <f t="shared" si="0"/>
        <v>0</v>
      </c>
      <c r="H12" s="11">
        <f t="shared" si="1"/>
        <v>0</v>
      </c>
      <c r="I12" s="2"/>
    </row>
    <row r="13" spans="1:9" x14ac:dyDescent="0.3">
      <c r="A13" s="30" t="s">
        <v>36</v>
      </c>
      <c r="B13" s="8" t="s">
        <v>43</v>
      </c>
      <c r="C13" s="8"/>
      <c r="D13" s="9">
        <f>C13*2</f>
        <v>0</v>
      </c>
      <c r="E13" s="11">
        <f>E4</f>
        <v>10</v>
      </c>
      <c r="F13" s="10">
        <f t="shared" si="3"/>
        <v>0</v>
      </c>
      <c r="G13" s="10">
        <f t="shared" si="0"/>
        <v>0</v>
      </c>
      <c r="H13" s="11">
        <f t="shared" si="1"/>
        <v>0</v>
      </c>
      <c r="I13" s="2"/>
    </row>
    <row r="14" spans="1:9" x14ac:dyDescent="0.3">
      <c r="A14" s="30" t="s">
        <v>48</v>
      </c>
      <c r="B14" s="8" t="s">
        <v>42</v>
      </c>
      <c r="C14" s="8"/>
      <c r="D14" s="9">
        <f>C14*7</f>
        <v>0</v>
      </c>
      <c r="E14" s="11">
        <f>E4</f>
        <v>10</v>
      </c>
      <c r="F14" s="10">
        <f t="shared" ref="F14:F19" si="4">E14*D14</f>
        <v>0</v>
      </c>
      <c r="G14" s="10">
        <f t="shared" si="0"/>
        <v>0</v>
      </c>
      <c r="H14" s="11">
        <f t="shared" si="1"/>
        <v>0</v>
      </c>
      <c r="I14" s="2"/>
    </row>
    <row r="15" spans="1:9" x14ac:dyDescent="0.3">
      <c r="A15" s="30" t="s">
        <v>49</v>
      </c>
      <c r="B15" s="8" t="s">
        <v>44</v>
      </c>
      <c r="C15" s="8"/>
      <c r="D15" s="9">
        <f>C15*7</f>
        <v>0</v>
      </c>
      <c r="E15" s="11">
        <f>E4</f>
        <v>10</v>
      </c>
      <c r="F15" s="10">
        <f t="shared" si="4"/>
        <v>0</v>
      </c>
      <c r="G15" s="10">
        <f t="shared" si="0"/>
        <v>0</v>
      </c>
      <c r="H15" s="11">
        <f t="shared" si="1"/>
        <v>0</v>
      </c>
      <c r="I15" s="2"/>
    </row>
    <row r="16" spans="1:9" x14ac:dyDescent="0.3">
      <c r="A16" s="30" t="s">
        <v>50</v>
      </c>
      <c r="B16" s="8" t="s">
        <v>45</v>
      </c>
      <c r="C16" s="8"/>
      <c r="D16" s="9">
        <f>C16*3</f>
        <v>0</v>
      </c>
      <c r="E16" s="11">
        <f>E4</f>
        <v>10</v>
      </c>
      <c r="F16" s="10">
        <f t="shared" si="4"/>
        <v>0</v>
      </c>
      <c r="G16" s="10">
        <f t="shared" si="0"/>
        <v>0</v>
      </c>
      <c r="H16" s="11">
        <f t="shared" si="1"/>
        <v>0</v>
      </c>
      <c r="I16" s="2"/>
    </row>
    <row r="17" spans="1:9" x14ac:dyDescent="0.3">
      <c r="A17" s="30" t="s">
        <v>51</v>
      </c>
      <c r="B17" s="8" t="s">
        <v>65</v>
      </c>
      <c r="C17" s="8"/>
      <c r="D17" s="9">
        <f>C17*2</f>
        <v>0</v>
      </c>
      <c r="E17" s="11">
        <f>E4</f>
        <v>10</v>
      </c>
      <c r="F17" s="10">
        <f t="shared" si="4"/>
        <v>0</v>
      </c>
      <c r="G17" s="10">
        <f t="shared" si="0"/>
        <v>0</v>
      </c>
      <c r="H17" s="11">
        <f t="shared" si="1"/>
        <v>0</v>
      </c>
      <c r="I17" s="2"/>
    </row>
    <row r="18" spans="1:9" x14ac:dyDescent="0.3">
      <c r="A18" s="30" t="s">
        <v>52</v>
      </c>
      <c r="B18" s="8" t="s">
        <v>64</v>
      </c>
      <c r="C18" s="8"/>
      <c r="D18" s="9">
        <f>C18*2</f>
        <v>0</v>
      </c>
      <c r="E18" s="11">
        <f>E4</f>
        <v>10</v>
      </c>
      <c r="F18" s="10">
        <f t="shared" si="4"/>
        <v>0</v>
      </c>
      <c r="G18" s="10">
        <f t="shared" si="0"/>
        <v>0</v>
      </c>
      <c r="H18" s="11">
        <f t="shared" si="1"/>
        <v>0</v>
      </c>
      <c r="I18" s="2"/>
    </row>
    <row r="19" spans="1:9" x14ac:dyDescent="0.3">
      <c r="A19" s="30" t="s">
        <v>53</v>
      </c>
      <c r="B19" s="8"/>
      <c r="C19" s="8"/>
      <c r="D19" s="9">
        <f t="shared" ref="D19" si="5">C19*7</f>
        <v>0</v>
      </c>
      <c r="E19" s="11">
        <f>E4</f>
        <v>10</v>
      </c>
      <c r="F19" s="10">
        <f t="shared" si="4"/>
        <v>0</v>
      </c>
      <c r="G19" s="10">
        <f t="shared" si="0"/>
        <v>0</v>
      </c>
      <c r="H19" s="11">
        <f t="shared" si="1"/>
        <v>0</v>
      </c>
      <c r="I19" s="2"/>
    </row>
    <row r="20" spans="1:9" ht="38.25" customHeight="1" x14ac:dyDescent="0.3">
      <c r="A20" s="27"/>
      <c r="B20" s="21"/>
      <c r="C20" s="21"/>
      <c r="D20" s="22" t="s">
        <v>3</v>
      </c>
      <c r="E20" s="45" t="s">
        <v>24</v>
      </c>
      <c r="F20" s="45"/>
      <c r="G20" s="45"/>
      <c r="H20" s="46"/>
      <c r="I20" s="2"/>
    </row>
    <row r="21" spans="1:9" ht="55.2" x14ac:dyDescent="0.3">
      <c r="A21" s="6" t="s">
        <v>5</v>
      </c>
      <c r="B21" s="6" t="s">
        <v>0</v>
      </c>
      <c r="C21" s="6"/>
      <c r="D21" s="7" t="s">
        <v>27</v>
      </c>
      <c r="E21" s="7" t="s">
        <v>28</v>
      </c>
      <c r="F21" s="7" t="s">
        <v>1</v>
      </c>
      <c r="G21" s="7" t="s">
        <v>23</v>
      </c>
      <c r="H21" s="28" t="s">
        <v>4</v>
      </c>
      <c r="I21" s="2"/>
    </row>
    <row r="22" spans="1:9" x14ac:dyDescent="0.3">
      <c r="A22" s="29">
        <v>2</v>
      </c>
      <c r="B22" s="12" t="s">
        <v>17</v>
      </c>
      <c r="C22" s="12" t="s">
        <v>32</v>
      </c>
      <c r="D22" s="13">
        <f>SUM(D23:D25)</f>
        <v>0</v>
      </c>
      <c r="E22" s="14">
        <v>12</v>
      </c>
      <c r="F22" s="14">
        <f>SUM(F23:F25)</f>
        <v>0</v>
      </c>
      <c r="G22" s="14">
        <f>SUM(G23:G25)</f>
        <v>0</v>
      </c>
      <c r="H22" s="14">
        <f>SUM(H23:H38)</f>
        <v>0</v>
      </c>
      <c r="I22" s="2"/>
    </row>
    <row r="23" spans="1:9" x14ac:dyDescent="0.3">
      <c r="A23" s="30" t="s">
        <v>6</v>
      </c>
      <c r="B23" s="8" t="s">
        <v>54</v>
      </c>
      <c r="C23" s="8"/>
      <c r="D23" s="9">
        <f>C23*11</f>
        <v>0</v>
      </c>
      <c r="E23" s="10">
        <f>E22</f>
        <v>12</v>
      </c>
      <c r="F23" s="10">
        <f>E23*D23</f>
        <v>0</v>
      </c>
      <c r="G23" s="10">
        <f>F23*0.05</f>
        <v>0</v>
      </c>
      <c r="H23" s="11">
        <f>SUM(F23:G23)</f>
        <v>0</v>
      </c>
      <c r="I23" s="2"/>
    </row>
    <row r="24" spans="1:9" x14ac:dyDescent="0.3">
      <c r="A24" s="30" t="s">
        <v>7</v>
      </c>
      <c r="B24" s="8" t="s">
        <v>57</v>
      </c>
      <c r="C24" s="8"/>
      <c r="D24" s="9">
        <f>C24*13</f>
        <v>0</v>
      </c>
      <c r="E24" s="10">
        <f>E22</f>
        <v>12</v>
      </c>
      <c r="F24" s="10">
        <f t="shared" ref="F24:F36" si="6">E24*D24</f>
        <v>0</v>
      </c>
      <c r="G24" s="10">
        <f t="shared" ref="G24:G36" si="7">F24*0.05</f>
        <v>0</v>
      </c>
      <c r="H24" s="11">
        <f t="shared" ref="H24:H36" si="8">SUM(F24:G24)</f>
        <v>0</v>
      </c>
      <c r="I24" s="2"/>
    </row>
    <row r="25" spans="1:9" x14ac:dyDescent="0.3">
      <c r="A25" s="30" t="s">
        <v>8</v>
      </c>
      <c r="B25" s="8" t="s">
        <v>55</v>
      </c>
      <c r="C25" s="8"/>
      <c r="D25" s="9">
        <f>C25*13</f>
        <v>0</v>
      </c>
      <c r="E25" s="10">
        <f>E22</f>
        <v>12</v>
      </c>
      <c r="F25" s="10">
        <f t="shared" si="6"/>
        <v>0</v>
      </c>
      <c r="G25" s="10">
        <f t="shared" si="7"/>
        <v>0</v>
      </c>
      <c r="H25" s="11">
        <f t="shared" si="8"/>
        <v>0</v>
      </c>
    </row>
    <row r="26" spans="1:9" x14ac:dyDescent="0.3">
      <c r="A26" s="30" t="s">
        <v>9</v>
      </c>
      <c r="B26" s="8" t="s">
        <v>56</v>
      </c>
      <c r="C26" s="8"/>
      <c r="D26" s="9">
        <f>C26*16</f>
        <v>0</v>
      </c>
      <c r="E26" s="10">
        <f>E22</f>
        <v>12</v>
      </c>
      <c r="F26" s="10">
        <f t="shared" si="6"/>
        <v>0</v>
      </c>
      <c r="G26" s="10">
        <f t="shared" si="7"/>
        <v>0</v>
      </c>
      <c r="H26" s="11">
        <f t="shared" si="8"/>
        <v>0</v>
      </c>
    </row>
    <row r="27" spans="1:9" x14ac:dyDescent="0.3">
      <c r="A27" s="30" t="s">
        <v>10</v>
      </c>
      <c r="B27" s="8" t="s">
        <v>66</v>
      </c>
      <c r="C27" s="8"/>
      <c r="D27" s="9">
        <f>C27*16</f>
        <v>0</v>
      </c>
      <c r="E27" s="10">
        <f>E22</f>
        <v>12</v>
      </c>
      <c r="F27" s="10">
        <f t="shared" ref="F27" si="9">E27*D27</f>
        <v>0</v>
      </c>
      <c r="G27" s="10">
        <f t="shared" si="7"/>
        <v>0</v>
      </c>
      <c r="H27" s="11">
        <f t="shared" si="8"/>
        <v>0</v>
      </c>
    </row>
    <row r="28" spans="1:9" x14ac:dyDescent="0.3">
      <c r="A28" s="30" t="s">
        <v>11</v>
      </c>
      <c r="B28" s="8" t="s">
        <v>37</v>
      </c>
      <c r="C28" s="8"/>
      <c r="D28" s="9">
        <f>C28*4</f>
        <v>0</v>
      </c>
      <c r="E28" s="10">
        <f>E22</f>
        <v>12</v>
      </c>
      <c r="F28" s="10">
        <f t="shared" si="6"/>
        <v>0</v>
      </c>
      <c r="G28" s="10">
        <f t="shared" si="7"/>
        <v>0</v>
      </c>
      <c r="H28" s="11">
        <f t="shared" si="8"/>
        <v>0</v>
      </c>
    </row>
    <row r="29" spans="1:9" x14ac:dyDescent="0.3">
      <c r="A29" s="30" t="s">
        <v>34</v>
      </c>
      <c r="B29" s="8" t="s">
        <v>58</v>
      </c>
      <c r="C29" s="8"/>
      <c r="D29" s="9">
        <f>C29*8</f>
        <v>0</v>
      </c>
      <c r="E29" s="10">
        <f>E22</f>
        <v>12</v>
      </c>
      <c r="F29" s="10">
        <f t="shared" si="6"/>
        <v>0</v>
      </c>
      <c r="G29" s="10">
        <f t="shared" si="7"/>
        <v>0</v>
      </c>
      <c r="H29" s="11">
        <f t="shared" si="8"/>
        <v>0</v>
      </c>
    </row>
    <row r="30" spans="1:9" x14ac:dyDescent="0.3">
      <c r="A30" s="30" t="s">
        <v>35</v>
      </c>
      <c r="B30" s="8" t="s">
        <v>42</v>
      </c>
      <c r="C30" s="8"/>
      <c r="D30" s="9">
        <f>C30*4</f>
        <v>0</v>
      </c>
      <c r="E30" s="10">
        <f>E22</f>
        <v>12</v>
      </c>
      <c r="F30" s="10">
        <f t="shared" si="6"/>
        <v>0</v>
      </c>
      <c r="G30" s="10">
        <f t="shared" si="7"/>
        <v>0</v>
      </c>
      <c r="H30" s="11">
        <f t="shared" si="8"/>
        <v>0</v>
      </c>
    </row>
    <row r="31" spans="1:9" x14ac:dyDescent="0.3">
      <c r="A31" s="30" t="s">
        <v>36</v>
      </c>
      <c r="B31" s="8" t="s">
        <v>60</v>
      </c>
      <c r="C31" s="8"/>
      <c r="D31" s="9">
        <f>C31*6</f>
        <v>0</v>
      </c>
      <c r="E31" s="10">
        <f>E22</f>
        <v>12</v>
      </c>
      <c r="F31" s="10">
        <f t="shared" si="6"/>
        <v>0</v>
      </c>
      <c r="G31" s="10">
        <f t="shared" si="7"/>
        <v>0</v>
      </c>
      <c r="H31" s="11">
        <f t="shared" si="8"/>
        <v>0</v>
      </c>
    </row>
    <row r="32" spans="1:9" x14ac:dyDescent="0.3">
      <c r="A32" s="30" t="s">
        <v>48</v>
      </c>
      <c r="B32" s="8" t="s">
        <v>59</v>
      </c>
      <c r="C32" s="8"/>
      <c r="D32" s="9">
        <f>C32*5</f>
        <v>0</v>
      </c>
      <c r="E32" s="10">
        <f>E22</f>
        <v>12</v>
      </c>
      <c r="F32" s="10">
        <f t="shared" si="6"/>
        <v>0</v>
      </c>
      <c r="G32" s="10">
        <f t="shared" si="7"/>
        <v>0</v>
      </c>
      <c r="H32" s="11">
        <f t="shared" si="8"/>
        <v>0</v>
      </c>
    </row>
    <row r="33" spans="1:13" x14ac:dyDescent="0.3">
      <c r="A33" s="30" t="s">
        <v>49</v>
      </c>
      <c r="B33" s="8" t="s">
        <v>29</v>
      </c>
      <c r="C33" s="8"/>
      <c r="D33" s="9">
        <f t="shared" ref="D33" si="10">C33*12</f>
        <v>0</v>
      </c>
      <c r="E33" s="10">
        <f>E22</f>
        <v>12</v>
      </c>
      <c r="F33" s="10">
        <f t="shared" si="6"/>
        <v>0</v>
      </c>
      <c r="G33" s="10">
        <f t="shared" si="7"/>
        <v>0</v>
      </c>
      <c r="H33" s="11">
        <f t="shared" si="8"/>
        <v>0</v>
      </c>
    </row>
    <row r="34" spans="1:13" x14ac:dyDescent="0.3">
      <c r="A34" s="30" t="s">
        <v>50</v>
      </c>
      <c r="B34" s="8" t="s">
        <v>61</v>
      </c>
      <c r="C34" s="8"/>
      <c r="D34" s="9">
        <f>C34*1</f>
        <v>0</v>
      </c>
      <c r="E34" s="10">
        <f>E22</f>
        <v>12</v>
      </c>
      <c r="F34" s="10">
        <f t="shared" ref="F34" si="11">E34*D34</f>
        <v>0</v>
      </c>
      <c r="G34" s="10">
        <f t="shared" si="7"/>
        <v>0</v>
      </c>
      <c r="H34" s="11">
        <f t="shared" si="8"/>
        <v>0</v>
      </c>
    </row>
    <row r="35" spans="1:13" x14ac:dyDescent="0.3">
      <c r="A35" s="30" t="s">
        <v>51</v>
      </c>
      <c r="B35" s="8" t="s">
        <v>62</v>
      </c>
      <c r="C35" s="8"/>
      <c r="D35" s="9">
        <f>C35*5</f>
        <v>0</v>
      </c>
      <c r="E35" s="10">
        <f>E22</f>
        <v>12</v>
      </c>
      <c r="F35" s="10">
        <f t="shared" ref="F35" si="12">E35*D35</f>
        <v>0</v>
      </c>
      <c r="G35" s="10">
        <f t="shared" si="7"/>
        <v>0</v>
      </c>
      <c r="H35" s="11">
        <f t="shared" si="8"/>
        <v>0</v>
      </c>
    </row>
    <row r="36" spans="1:13" x14ac:dyDescent="0.3">
      <c r="A36" s="30" t="s">
        <v>52</v>
      </c>
      <c r="B36" s="8" t="s">
        <v>68</v>
      </c>
      <c r="C36" s="8"/>
      <c r="D36" s="9">
        <f>C36*2</f>
        <v>0</v>
      </c>
      <c r="E36" s="10">
        <f>E22</f>
        <v>12</v>
      </c>
      <c r="F36" s="10">
        <f t="shared" si="6"/>
        <v>0</v>
      </c>
      <c r="G36" s="10">
        <f t="shared" si="7"/>
        <v>0</v>
      </c>
      <c r="H36" s="11">
        <f t="shared" si="8"/>
        <v>0</v>
      </c>
    </row>
    <row r="37" spans="1:13" ht="38.25" customHeight="1" x14ac:dyDescent="0.3">
      <c r="A37" s="27"/>
      <c r="B37" s="21"/>
      <c r="C37" s="21"/>
      <c r="D37" s="22" t="s">
        <v>3</v>
      </c>
      <c r="E37" s="45" t="s">
        <v>25</v>
      </c>
      <c r="F37" s="45"/>
      <c r="G37" s="45"/>
      <c r="H37" s="46"/>
      <c r="I37" s="2"/>
    </row>
    <row r="38" spans="1:13" ht="57.75" customHeight="1" x14ac:dyDescent="0.3">
      <c r="A38" s="6" t="s">
        <v>5</v>
      </c>
      <c r="B38" s="6" t="s">
        <v>0</v>
      </c>
      <c r="C38" s="6"/>
      <c r="D38" s="7" t="s">
        <v>14</v>
      </c>
      <c r="E38" s="7" t="s">
        <v>67</v>
      </c>
      <c r="F38" s="7" t="s">
        <v>1</v>
      </c>
      <c r="G38" s="7" t="s">
        <v>23</v>
      </c>
      <c r="H38" s="28" t="s">
        <v>4</v>
      </c>
      <c r="I38" s="2"/>
      <c r="M38" s="41"/>
    </row>
    <row r="39" spans="1:13" x14ac:dyDescent="0.3">
      <c r="A39" s="29">
        <v>3</v>
      </c>
      <c r="B39" s="12" t="s">
        <v>21</v>
      </c>
      <c r="C39" s="12" t="s">
        <v>32</v>
      </c>
      <c r="D39" s="13">
        <f>SUM(D41:D43)</f>
        <v>0</v>
      </c>
      <c r="E39" s="14"/>
      <c r="F39" s="14">
        <f>SUM(F42:F43)</f>
        <v>0</v>
      </c>
      <c r="G39" s="14"/>
      <c r="H39" s="14">
        <f>SUM(H40:H41)</f>
        <v>0</v>
      </c>
      <c r="I39" s="2"/>
    </row>
    <row r="40" spans="1:13" x14ac:dyDescent="0.3">
      <c r="A40" s="30" t="s">
        <v>6</v>
      </c>
      <c r="B40" s="8" t="s">
        <v>26</v>
      </c>
      <c r="C40" s="42" t="s">
        <v>70</v>
      </c>
      <c r="D40" s="9"/>
      <c r="E40" s="10">
        <v>1</v>
      </c>
      <c r="F40" s="10">
        <f>D40*E40</f>
        <v>0</v>
      </c>
      <c r="G40" s="10">
        <f>F40*0.05</f>
        <v>0</v>
      </c>
      <c r="H40" s="11">
        <f>SUM(F40:G40)</f>
        <v>0</v>
      </c>
      <c r="I40" s="2"/>
    </row>
    <row r="41" spans="1:13" x14ac:dyDescent="0.3">
      <c r="A41" s="30" t="s">
        <v>7</v>
      </c>
      <c r="B41" s="8" t="s">
        <v>63</v>
      </c>
      <c r="C41" s="8"/>
      <c r="D41" s="42" t="s">
        <v>70</v>
      </c>
      <c r="E41" s="10">
        <v>12</v>
      </c>
      <c r="F41" s="10">
        <f>C41*E41</f>
        <v>0</v>
      </c>
      <c r="G41" s="10">
        <f>F41*0.05</f>
        <v>0</v>
      </c>
      <c r="H41" s="11">
        <f>SUM(F41:F41)</f>
        <v>0</v>
      </c>
    </row>
    <row r="42" spans="1:13" ht="38.85" customHeight="1" x14ac:dyDescent="0.3">
      <c r="A42" s="27"/>
      <c r="B42" s="21"/>
      <c r="C42" s="21"/>
      <c r="D42" s="22" t="s">
        <v>20</v>
      </c>
      <c r="E42" s="45" t="s">
        <v>19</v>
      </c>
      <c r="F42" s="45"/>
      <c r="G42" s="45"/>
      <c r="H42" s="46"/>
    </row>
    <row r="43" spans="1:13" ht="28.2" x14ac:dyDescent="0.3">
      <c r="A43" s="6" t="s">
        <v>5</v>
      </c>
      <c r="B43" s="6" t="s">
        <v>0</v>
      </c>
      <c r="C43" s="6"/>
      <c r="D43" s="7" t="s">
        <v>18</v>
      </c>
      <c r="E43" s="7" t="s">
        <v>15</v>
      </c>
      <c r="F43" s="7" t="s">
        <v>1</v>
      </c>
      <c r="G43" s="24"/>
      <c r="H43" s="28" t="s">
        <v>4</v>
      </c>
    </row>
    <row r="44" spans="1:13" x14ac:dyDescent="0.3">
      <c r="A44" s="29">
        <v>3</v>
      </c>
      <c r="B44" s="12" t="s">
        <v>21</v>
      </c>
      <c r="C44" s="12"/>
      <c r="D44" s="13">
        <f>SUM(D45:D53)</f>
        <v>0</v>
      </c>
      <c r="E44" s="14"/>
      <c r="F44" s="14">
        <f>SUM(F45:F52)</f>
        <v>0</v>
      </c>
      <c r="G44" s="25"/>
      <c r="H44" s="14">
        <f>SUM(H51+H45)</f>
        <v>0</v>
      </c>
    </row>
    <row r="45" spans="1:13" x14ac:dyDescent="0.3">
      <c r="A45" s="30" t="s">
        <v>6</v>
      </c>
      <c r="B45" s="8" t="s">
        <v>22</v>
      </c>
      <c r="C45" s="8"/>
      <c r="D45" s="9"/>
      <c r="E45" s="10">
        <v>50</v>
      </c>
      <c r="F45" s="10">
        <f>E45*D45</f>
        <v>0</v>
      </c>
      <c r="G45" s="26"/>
      <c r="H45" s="11">
        <f>SUM(F45:F45)</f>
        <v>0</v>
      </c>
    </row>
    <row r="47" spans="1:13" x14ac:dyDescent="0.3">
      <c r="A47" s="31"/>
      <c r="B47" s="23"/>
      <c r="C47" s="23"/>
      <c r="D47" s="23"/>
      <c r="E47" s="23"/>
      <c r="F47" s="23"/>
      <c r="G47" s="39"/>
      <c r="H47" s="32"/>
    </row>
    <row r="48" spans="1:13" x14ac:dyDescent="0.3">
      <c r="A48" s="33"/>
      <c r="B48" s="15"/>
      <c r="C48" s="15"/>
      <c r="D48" s="16"/>
      <c r="E48" s="17"/>
      <c r="F48" s="50" t="s">
        <v>12</v>
      </c>
      <c r="G48" s="50"/>
      <c r="H48" s="34">
        <f>SUM(H22+H4+H39+H44)</f>
        <v>0</v>
      </c>
    </row>
    <row r="49" spans="1:8" x14ac:dyDescent="0.3">
      <c r="A49" s="35"/>
      <c r="B49" s="18"/>
      <c r="C49" s="18"/>
      <c r="D49" s="19"/>
      <c r="E49" s="18"/>
      <c r="F49" s="36"/>
      <c r="G49" s="20"/>
      <c r="H49" s="37"/>
    </row>
    <row r="50" spans="1:8" x14ac:dyDescent="0.3">
      <c r="A50" s="43" t="s">
        <v>16</v>
      </c>
      <c r="B50" s="44"/>
      <c r="C50" s="44"/>
      <c r="D50" s="44"/>
      <c r="E50" s="44"/>
      <c r="F50" s="44"/>
      <c r="G50" s="44"/>
      <c r="H50" s="38">
        <f>SUM(H4,H22,H39,H44)</f>
        <v>0</v>
      </c>
    </row>
  </sheetData>
  <sheetProtection formatCells="0" selectLockedCells="1" selectUnlockedCells="1"/>
  <mergeCells count="7">
    <mergeCell ref="A50:G50"/>
    <mergeCell ref="E42:H42"/>
    <mergeCell ref="A1:H1"/>
    <mergeCell ref="E2:H2"/>
    <mergeCell ref="E20:H20"/>
    <mergeCell ref="E37:H37"/>
    <mergeCell ref="F48:G48"/>
  </mergeCells>
  <pageMargins left="0.23622047244094491" right="0.23622047244094491" top="1.5354330708661419" bottom="0.98425196850393704" header="0.11811023622047245" footer="0.51181102362204722"/>
  <pageSetup paperSize="9" scale="86" fitToHeight="0" orientation="portrait" verticalDpi="300" r:id="rId1"/>
  <headerFooter>
    <oddHeader>&amp;C&amp;G</oddHeader>
    <oddFooter>&amp;L&amp;"Lato,Regular"&amp;K03+036Rua Guardiato M. de Souza, 1002, Dermat
Barra do Garças - MT&amp;R&amp;"Lato,Regular"&amp;K6792C5klaudyoarq@gmail.com
+55 66 9 9212-2226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Estimativa Valor Proj Instal</vt:lpstr>
      <vt:lpstr>'Estimativa Valor Proj Instal'!Area_de_impressao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</dc:creator>
  <cp:lastModifiedBy>Klaudyo</cp:lastModifiedBy>
  <cp:lastPrinted>2017-07-14T17:08:11Z</cp:lastPrinted>
  <dcterms:created xsi:type="dcterms:W3CDTF">2016-01-21T12:30:18Z</dcterms:created>
  <dcterms:modified xsi:type="dcterms:W3CDTF">2019-09-24T21:44:33Z</dcterms:modified>
</cp:coreProperties>
</file>