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3.141\Share\Fernando\GAVA\Modulo 01\drive-download-20181031T022042Z-001\"/>
    </mc:Choice>
  </mc:AlternateContent>
  <bookViews>
    <workbookView xWindow="0" yWindow="0" windowWidth="19200" windowHeight="12045"/>
  </bookViews>
  <sheets>
    <sheet name="TABELA 03" sheetId="2" r:id="rId1"/>
    <sheet name="PETR4PETR3" sheetId="4" r:id="rId2"/>
  </sheets>
  <calcPr calcId="162913"/>
</workbook>
</file>

<file path=xl/calcChain.xml><?xml version="1.0" encoding="utf-8"?>
<calcChain xmlns="http://schemas.openxmlformats.org/spreadsheetml/2006/main">
  <c r="G11" i="2" l="1"/>
  <c r="G12" i="2" l="1"/>
  <c r="I10" i="2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10" i="2"/>
  <c r="I11" i="2" l="1"/>
  <c r="H10" i="2"/>
  <c r="J10" i="2" s="1"/>
  <c r="H11" i="2"/>
  <c r="I12" i="2"/>
  <c r="H13" i="2"/>
  <c r="H14" i="2"/>
  <c r="I14" i="2"/>
  <c r="I16" i="2"/>
  <c r="H17" i="2"/>
  <c r="H18" i="2"/>
  <c r="I18" i="2"/>
  <c r="I20" i="2"/>
  <c r="H21" i="2"/>
  <c r="H22" i="2"/>
  <c r="I22" i="2"/>
  <c r="I24" i="2"/>
  <c r="H42" i="2"/>
  <c r="H92" i="2"/>
  <c r="I93" i="2"/>
  <c r="H24" i="2" l="1"/>
  <c r="J24" i="2" s="1"/>
  <c r="I23" i="2"/>
  <c r="K22" i="2"/>
  <c r="J22" i="2"/>
  <c r="K18" i="2"/>
  <c r="J18" i="2"/>
  <c r="K14" i="2"/>
  <c r="J14" i="2"/>
  <c r="I19" i="2"/>
  <c r="H16" i="2"/>
  <c r="H12" i="2"/>
  <c r="K24" i="2"/>
  <c r="H23" i="2"/>
  <c r="H19" i="2"/>
  <c r="H15" i="2"/>
  <c r="K10" i="2"/>
  <c r="H20" i="2"/>
  <c r="I15" i="2"/>
  <c r="J11" i="2"/>
  <c r="I21" i="2"/>
  <c r="J21" i="2" s="1"/>
  <c r="I17" i="2"/>
  <c r="J17" i="2" s="1"/>
  <c r="I13" i="2"/>
  <c r="K13" i="2" s="1"/>
  <c r="I89" i="2"/>
  <c r="I85" i="2"/>
  <c r="I81" i="2"/>
  <c r="I77" i="2"/>
  <c r="I73" i="2"/>
  <c r="I69" i="2"/>
  <c r="I65" i="2"/>
  <c r="I61" i="2"/>
  <c r="I57" i="2"/>
  <c r="I53" i="2"/>
  <c r="I49" i="2"/>
  <c r="I45" i="2"/>
  <c r="I42" i="2"/>
  <c r="J42" i="2" s="1"/>
  <c r="I39" i="2"/>
  <c r="I35" i="2"/>
  <c r="I31" i="2"/>
  <c r="I27" i="2"/>
  <c r="H88" i="2"/>
  <c r="H84" i="2"/>
  <c r="H80" i="2"/>
  <c r="H76" i="2"/>
  <c r="H72" i="2"/>
  <c r="H68" i="2"/>
  <c r="H64" i="2"/>
  <c r="H60" i="2"/>
  <c r="H56" i="2"/>
  <c r="H52" i="2"/>
  <c r="H48" i="2"/>
  <c r="H44" i="2"/>
  <c r="H38" i="2"/>
  <c r="H34" i="2"/>
  <c r="H30" i="2"/>
  <c r="H26" i="2"/>
  <c r="I90" i="2"/>
  <c r="I86" i="2"/>
  <c r="I82" i="2"/>
  <c r="I78" i="2"/>
  <c r="I74" i="2"/>
  <c r="I70" i="2"/>
  <c r="I66" i="2"/>
  <c r="I62" i="2"/>
  <c r="I58" i="2"/>
  <c r="I54" i="2"/>
  <c r="I50" i="2"/>
  <c r="I46" i="2"/>
  <c r="H43" i="2"/>
  <c r="H41" i="2"/>
  <c r="H37" i="2"/>
  <c r="H33" i="2"/>
  <c r="H29" i="2"/>
  <c r="H25" i="2"/>
  <c r="H90" i="2"/>
  <c r="H86" i="2"/>
  <c r="J86" i="2" s="1"/>
  <c r="H82" i="2"/>
  <c r="H78" i="2"/>
  <c r="H74" i="2"/>
  <c r="H70" i="2"/>
  <c r="K70" i="2" s="1"/>
  <c r="H66" i="2"/>
  <c r="H62" i="2"/>
  <c r="H58" i="2"/>
  <c r="H54" i="2"/>
  <c r="K54" i="2" s="1"/>
  <c r="H50" i="2"/>
  <c r="H46" i="2"/>
  <c r="H40" i="2"/>
  <c r="H36" i="2"/>
  <c r="H32" i="2"/>
  <c r="H28" i="2"/>
  <c r="H39" i="2"/>
  <c r="I38" i="2"/>
  <c r="H35" i="2"/>
  <c r="I34" i="2"/>
  <c r="J34" i="2" s="1"/>
  <c r="H31" i="2"/>
  <c r="I30" i="2"/>
  <c r="J30" i="2" s="1"/>
  <c r="H27" i="2"/>
  <c r="I26" i="2"/>
  <c r="I41" i="2"/>
  <c r="I37" i="2"/>
  <c r="I33" i="2"/>
  <c r="I29" i="2"/>
  <c r="I25" i="2"/>
  <c r="K42" i="2"/>
  <c r="I40" i="2"/>
  <c r="I36" i="2"/>
  <c r="I32" i="2"/>
  <c r="I28" i="2"/>
  <c r="J28" i="2" s="1"/>
  <c r="H93" i="2"/>
  <c r="I88" i="2"/>
  <c r="H81" i="2"/>
  <c r="I64" i="2"/>
  <c r="J64" i="2" s="1"/>
  <c r="I56" i="2"/>
  <c r="J56" i="2" s="1"/>
  <c r="H53" i="2"/>
  <c r="I48" i="2"/>
  <c r="J48" i="2" s="1"/>
  <c r="I91" i="2"/>
  <c r="I87" i="2"/>
  <c r="I83" i="2"/>
  <c r="I79" i="2"/>
  <c r="I75" i="2"/>
  <c r="I71" i="2"/>
  <c r="I67" i="2"/>
  <c r="I63" i="2"/>
  <c r="I59" i="2"/>
  <c r="I55" i="2"/>
  <c r="I51" i="2"/>
  <c r="I47" i="2"/>
  <c r="I43" i="2"/>
  <c r="H89" i="2"/>
  <c r="I84" i="2"/>
  <c r="J84" i="2" s="1"/>
  <c r="H77" i="2"/>
  <c r="I72" i="2"/>
  <c r="H69" i="2"/>
  <c r="I60" i="2"/>
  <c r="H49" i="2"/>
  <c r="H45" i="2"/>
  <c r="H91" i="2"/>
  <c r="H87" i="2"/>
  <c r="H83" i="2"/>
  <c r="H79" i="2"/>
  <c r="H75" i="2"/>
  <c r="H71" i="2"/>
  <c r="H67" i="2"/>
  <c r="H63" i="2"/>
  <c r="H59" i="2"/>
  <c r="H55" i="2"/>
  <c r="H51" i="2"/>
  <c r="H47" i="2"/>
  <c r="I92" i="2"/>
  <c r="J92" i="2" s="1"/>
  <c r="H85" i="2"/>
  <c r="I80" i="2"/>
  <c r="J80" i="2" s="1"/>
  <c r="I76" i="2"/>
  <c r="H73" i="2"/>
  <c r="I68" i="2"/>
  <c r="H65" i="2"/>
  <c r="H61" i="2"/>
  <c r="H57" i="2"/>
  <c r="I52" i="2"/>
  <c r="J52" i="2" s="1"/>
  <c r="I44" i="2"/>
  <c r="J68" i="2" l="1"/>
  <c r="K37" i="2"/>
  <c r="J72" i="2"/>
  <c r="K43" i="2"/>
  <c r="J38" i="2"/>
  <c r="J46" i="2"/>
  <c r="J62" i="2"/>
  <c r="K78" i="2"/>
  <c r="J88" i="2"/>
  <c r="K29" i="2"/>
  <c r="J32" i="2"/>
  <c r="K25" i="2"/>
  <c r="K41" i="2"/>
  <c r="K58" i="2"/>
  <c r="K74" i="2"/>
  <c r="J90" i="2"/>
  <c r="K50" i="2"/>
  <c r="K66" i="2"/>
  <c r="K82" i="2"/>
  <c r="K62" i="2"/>
  <c r="J70" i="2"/>
  <c r="J76" i="2"/>
  <c r="K46" i="2"/>
  <c r="J78" i="2"/>
  <c r="J54" i="2"/>
  <c r="K86" i="2"/>
  <c r="J44" i="2"/>
  <c r="J60" i="2"/>
  <c r="J50" i="2"/>
  <c r="J58" i="2"/>
  <c r="J66" i="2"/>
  <c r="J74" i="2"/>
  <c r="J82" i="2"/>
  <c r="K90" i="2"/>
  <c r="J36" i="2"/>
  <c r="J26" i="2"/>
  <c r="J40" i="2"/>
  <c r="K33" i="2"/>
  <c r="J13" i="2"/>
  <c r="J15" i="2"/>
  <c r="K15" i="2"/>
  <c r="J12" i="2"/>
  <c r="K12" i="2"/>
  <c r="K21" i="2"/>
  <c r="J19" i="2"/>
  <c r="K19" i="2"/>
  <c r="J16" i="2"/>
  <c r="K16" i="2"/>
  <c r="K17" i="2"/>
  <c r="K11" i="2"/>
  <c r="J20" i="2"/>
  <c r="K20" i="2"/>
  <c r="J23" i="2"/>
  <c r="K23" i="2"/>
  <c r="K48" i="2"/>
  <c r="K80" i="2"/>
  <c r="K44" i="2"/>
  <c r="K32" i="2"/>
  <c r="K40" i="2"/>
  <c r="J29" i="2"/>
  <c r="J37" i="2"/>
  <c r="K26" i="2"/>
  <c r="K34" i="2"/>
  <c r="J31" i="2"/>
  <c r="K31" i="2"/>
  <c r="J39" i="2"/>
  <c r="K39" i="2"/>
  <c r="K28" i="2"/>
  <c r="K36" i="2"/>
  <c r="J25" i="2"/>
  <c r="J33" i="2"/>
  <c r="J41" i="2"/>
  <c r="K30" i="2"/>
  <c r="K38" i="2"/>
  <c r="J27" i="2"/>
  <c r="K27" i="2"/>
  <c r="J35" i="2"/>
  <c r="K35" i="2"/>
  <c r="J57" i="2"/>
  <c r="K57" i="2"/>
  <c r="J61" i="2"/>
  <c r="K61" i="2"/>
  <c r="K47" i="2"/>
  <c r="J47" i="2"/>
  <c r="K63" i="2"/>
  <c r="J63" i="2"/>
  <c r="K79" i="2"/>
  <c r="J79" i="2"/>
  <c r="J45" i="2"/>
  <c r="K45" i="2"/>
  <c r="J43" i="2"/>
  <c r="K56" i="2"/>
  <c r="K64" i="2"/>
  <c r="K72" i="2"/>
  <c r="K88" i="2"/>
  <c r="J65" i="2"/>
  <c r="K65" i="2"/>
  <c r="K51" i="2"/>
  <c r="J51" i="2"/>
  <c r="K67" i="2"/>
  <c r="J67" i="2"/>
  <c r="K83" i="2"/>
  <c r="J83" i="2"/>
  <c r="J49" i="2"/>
  <c r="K49" i="2"/>
  <c r="J77" i="2"/>
  <c r="K77" i="2"/>
  <c r="J81" i="2"/>
  <c r="K81" i="2"/>
  <c r="J85" i="2"/>
  <c r="K85" i="2"/>
  <c r="K55" i="2"/>
  <c r="J55" i="2"/>
  <c r="K71" i="2"/>
  <c r="J71" i="2"/>
  <c r="K87" i="2"/>
  <c r="J87" i="2"/>
  <c r="J53" i="2"/>
  <c r="K53" i="2"/>
  <c r="K52" i="2"/>
  <c r="K60" i="2"/>
  <c r="K68" i="2"/>
  <c r="K76" i="2"/>
  <c r="K84" i="2"/>
  <c r="K92" i="2"/>
  <c r="J73" i="2"/>
  <c r="K73" i="2"/>
  <c r="K59" i="2"/>
  <c r="J59" i="2"/>
  <c r="K75" i="2"/>
  <c r="J75" i="2"/>
  <c r="K91" i="2"/>
  <c r="J91" i="2"/>
  <c r="J69" i="2"/>
  <c r="K69" i="2"/>
  <c r="J89" i="2"/>
  <c r="K89" i="2"/>
  <c r="J93" i="2"/>
  <c r="K93" i="2"/>
</calcChain>
</file>

<file path=xl/sharedStrings.xml><?xml version="1.0" encoding="utf-8"?>
<sst xmlns="http://schemas.openxmlformats.org/spreadsheetml/2006/main" count="18" uniqueCount="16">
  <si>
    <t>PETR3</t>
  </si>
  <si>
    <t>ATIVO 01</t>
  </si>
  <si>
    <t>ATIVO 02</t>
  </si>
  <si>
    <t>Data</t>
  </si>
  <si>
    <t>Fech.</t>
  </si>
  <si>
    <t>RATIO</t>
  </si>
  <si>
    <t>media(40)</t>
  </si>
  <si>
    <t>desvio(40)</t>
  </si>
  <si>
    <t>banda inf</t>
  </si>
  <si>
    <t>banda sup</t>
  </si>
  <si>
    <t>TEMPO REAL</t>
  </si>
  <si>
    <t>PETR4</t>
  </si>
  <si>
    <t xml:space="preserve">Inscreva-se </t>
  </si>
  <si>
    <t>https://www.youtube.com/modalmais</t>
  </si>
  <si>
    <t>https://www.youtube.com/ganhandoavidaadoidado/</t>
  </si>
  <si>
    <r>
      <rPr>
        <b/>
        <sz val="20"/>
        <color rgb="FF3C3C3C"/>
        <rFont val="Arial"/>
        <family val="2"/>
      </rPr>
      <t>IMPORTANTE:</t>
    </r>
    <r>
      <rPr>
        <sz val="20"/>
        <color rgb="FF3C3C3C"/>
        <rFont val="Arial"/>
        <family val="2"/>
      </rPr>
      <t xml:space="preserve"> É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proibida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a</t>
    </r>
    <r>
      <rPr>
        <sz val="20"/>
        <color rgb="FF242424"/>
        <rFont val="Arial"/>
        <family val="2"/>
      </rPr>
      <t> </t>
    </r>
    <r>
      <rPr>
        <sz val="20"/>
        <color rgb="FF303030"/>
        <rFont val="Arial"/>
        <family val="2"/>
      </rPr>
      <t>có</t>
    </r>
    <r>
      <rPr>
        <sz val="20"/>
        <color rgb="FF3C3C3C"/>
        <rFont val="Arial"/>
        <family val="2"/>
      </rPr>
      <t>pia ou retransmi</t>
    </r>
    <r>
      <rPr>
        <sz val="20"/>
        <color rgb="FF303030"/>
        <rFont val="Arial"/>
        <family val="2"/>
      </rPr>
      <t>ss</t>
    </r>
    <r>
      <rPr>
        <sz val="20"/>
        <color rgb="FF242424"/>
        <rFont val="Arial"/>
        <family val="2"/>
      </rPr>
      <t>ã</t>
    </r>
    <r>
      <rPr>
        <sz val="20"/>
        <color rgb="FF181818"/>
        <rFont val="Arial"/>
        <family val="2"/>
      </rPr>
      <t>o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parcial ou total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d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st</t>
    </r>
    <r>
      <rPr>
        <sz val="20"/>
        <color rgb="FF3C3C3C"/>
        <rFont val="Arial"/>
        <family val="2"/>
      </rPr>
      <t>e </t>
    </r>
    <r>
      <rPr>
        <sz val="20"/>
        <color rgb="FF303030"/>
        <rFont val="Arial"/>
        <family val="2"/>
      </rPr>
      <t xml:space="preserve">CONTEÚDO </t>
    </r>
    <r>
      <rPr>
        <sz val="20"/>
        <color rgb="FF000000"/>
        <rFont val="Arial"/>
        <family val="2"/>
      </rPr>
      <t>por qualquer meio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s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m </t>
    </r>
    <r>
      <rPr>
        <sz val="20"/>
        <color rgb="FF3C3C3C"/>
        <rFont val="Arial"/>
        <family val="2"/>
      </rPr>
      <t>a autorização expressa do seu autor. Em caso de infração, serão tomadas as medidas cabíveis previstas em Lei a fim de evitar tal prática e punir quem a fez. (Lei nº 9610/98 e no Código Civil).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</si>
</sst>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0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rgb="FF3C3C3C"/>
      <name val="Arial"/>
      <family val="2"/>
    </font>
    <font>
      <b/>
      <sz val="20"/>
      <color rgb="FF3C3C3C"/>
      <name val="Arial"/>
      <family val="2"/>
    </font>
    <font>
      <sz val="20"/>
      <color rgb="FF0C0C0C"/>
      <name val="Arial"/>
      <family val="2"/>
    </font>
    <font>
      <sz val="20"/>
      <color rgb="FF000000"/>
      <name val="Arial"/>
      <family val="2"/>
    </font>
    <font>
      <sz val="20"/>
      <color rgb="FF181818"/>
      <name val="Arial"/>
      <family val="2"/>
    </font>
    <font>
      <sz val="20"/>
      <color rgb="FF242424"/>
      <name val="Arial"/>
      <family val="2"/>
    </font>
    <font>
      <sz val="20"/>
      <color rgb="FF303030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0" fontId="0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165" fontId="0" fillId="0" borderId="0" xfId="0" applyNumberFormat="1" applyFont="1" applyFill="1" applyAlignment="1">
      <alignment horizontal="center" wrapText="1"/>
    </xf>
    <xf numFmtId="165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 wrapText="1"/>
    </xf>
    <xf numFmtId="14" fontId="0" fillId="2" borderId="0" xfId="0" applyNumberFormat="1" applyFont="1" applyFill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166" fontId="0" fillId="0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 wrapText="1"/>
    </xf>
    <xf numFmtId="166" fontId="0" fillId="2" borderId="0" xfId="0" applyNumberFormat="1" applyFont="1" applyFill="1" applyAlignment="1">
      <alignment horizontal="center" wrapText="1"/>
    </xf>
    <xf numFmtId="166" fontId="0" fillId="2" borderId="0" xfId="0" applyNumberFormat="1" applyFont="1" applyFill="1" applyAlignment="1">
      <alignment horizontal="center"/>
    </xf>
    <xf numFmtId="0" fontId="8" fillId="6" borderId="0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7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'TABELA 03'!$B$11:$B$37</c:f>
              <c:numCache>
                <c:formatCode>m/d/yyyy</c:formatCode>
                <c:ptCount val="27"/>
                <c:pt idx="0">
                  <c:v>43287</c:v>
                </c:pt>
                <c:pt idx="1">
                  <c:v>43286</c:v>
                </c:pt>
                <c:pt idx="2">
                  <c:v>43285</c:v>
                </c:pt>
                <c:pt idx="3">
                  <c:v>43284</c:v>
                </c:pt>
                <c:pt idx="4">
                  <c:v>43283</c:v>
                </c:pt>
                <c:pt idx="5">
                  <c:v>43280</c:v>
                </c:pt>
                <c:pt idx="6">
                  <c:v>43279</c:v>
                </c:pt>
                <c:pt idx="7">
                  <c:v>43278</c:v>
                </c:pt>
                <c:pt idx="8">
                  <c:v>43277</c:v>
                </c:pt>
                <c:pt idx="9">
                  <c:v>43276</c:v>
                </c:pt>
                <c:pt idx="10">
                  <c:v>43273</c:v>
                </c:pt>
                <c:pt idx="11">
                  <c:v>43272</c:v>
                </c:pt>
                <c:pt idx="12">
                  <c:v>43271</c:v>
                </c:pt>
                <c:pt idx="13">
                  <c:v>43270</c:v>
                </c:pt>
                <c:pt idx="14">
                  <c:v>43269</c:v>
                </c:pt>
                <c:pt idx="15">
                  <c:v>43266</c:v>
                </c:pt>
                <c:pt idx="16">
                  <c:v>43265</c:v>
                </c:pt>
                <c:pt idx="17">
                  <c:v>43264</c:v>
                </c:pt>
                <c:pt idx="18">
                  <c:v>43263</c:v>
                </c:pt>
                <c:pt idx="19">
                  <c:v>43262</c:v>
                </c:pt>
                <c:pt idx="20">
                  <c:v>43259</c:v>
                </c:pt>
                <c:pt idx="21">
                  <c:v>43258</c:v>
                </c:pt>
                <c:pt idx="22">
                  <c:v>43257</c:v>
                </c:pt>
                <c:pt idx="23">
                  <c:v>43256</c:v>
                </c:pt>
                <c:pt idx="24">
                  <c:v>43255</c:v>
                </c:pt>
                <c:pt idx="25">
                  <c:v>43252</c:v>
                </c:pt>
                <c:pt idx="26">
                  <c:v>43250</c:v>
                </c:pt>
              </c:numCache>
            </c:numRef>
          </c:cat>
          <c:val>
            <c:numRef>
              <c:f>'TABELA 03'!$G$11:$G$37</c:f>
              <c:numCache>
                <c:formatCode>#,##0.000</c:formatCode>
                <c:ptCount val="27"/>
                <c:pt idx="0">
                  <c:v>0.88724035608308616</c:v>
                </c:pt>
                <c:pt idx="1">
                  <c:v>0.8889995022399203</c:v>
                </c:pt>
                <c:pt idx="2">
                  <c:v>0.89087397392563972</c:v>
                </c:pt>
                <c:pt idx="3">
                  <c:v>0.88607594936708856</c:v>
                </c:pt>
                <c:pt idx="4">
                  <c:v>0.88770325203252032</c:v>
                </c:pt>
                <c:pt idx="5">
                  <c:v>0.88516992790937177</c:v>
                </c:pt>
                <c:pt idx="6">
                  <c:v>0.87784241142252784</c:v>
                </c:pt>
                <c:pt idx="7">
                  <c:v>0.87013669821240802</c:v>
                </c:pt>
                <c:pt idx="8">
                  <c:v>0.86609071274298055</c:v>
                </c:pt>
                <c:pt idx="9">
                  <c:v>0.86788280818131558</c:v>
                </c:pt>
                <c:pt idx="10">
                  <c:v>0.85078828828828823</c:v>
                </c:pt>
                <c:pt idx="11">
                  <c:v>0.85552407932011332</c:v>
                </c:pt>
                <c:pt idx="12">
                  <c:v>0.87244348762109813</c:v>
                </c:pt>
                <c:pt idx="13">
                  <c:v>0.86386554621848732</c:v>
                </c:pt>
                <c:pt idx="14">
                  <c:v>0.84253341080766997</c:v>
                </c:pt>
                <c:pt idx="15">
                  <c:v>0.84101123595505622</c:v>
                </c:pt>
                <c:pt idx="16">
                  <c:v>0.83982202447163512</c:v>
                </c:pt>
                <c:pt idx="17">
                  <c:v>0.84324624791550873</c:v>
                </c:pt>
                <c:pt idx="18">
                  <c:v>0.84758771929824572</c:v>
                </c:pt>
                <c:pt idx="19">
                  <c:v>0.83795541054921152</c:v>
                </c:pt>
                <c:pt idx="20">
                  <c:v>0.84722222222222221</c:v>
                </c:pt>
                <c:pt idx="21">
                  <c:v>0.83298097251585612</c:v>
                </c:pt>
                <c:pt idx="22">
                  <c:v>0.8474312402698494</c:v>
                </c:pt>
                <c:pt idx="23">
                  <c:v>0.85603715170278638</c:v>
                </c:pt>
                <c:pt idx="24">
                  <c:v>0.87737737737737742</c:v>
                </c:pt>
                <c:pt idx="25">
                  <c:v>0.85593220338983056</c:v>
                </c:pt>
                <c:pt idx="26">
                  <c:v>0.85534024335286163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2-44AD-822F-1D3EAF31F67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'TABELA 03'!$B$11:$B$37</c:f>
              <c:numCache>
                <c:formatCode>m/d/yyyy</c:formatCode>
                <c:ptCount val="27"/>
                <c:pt idx="0">
                  <c:v>43287</c:v>
                </c:pt>
                <c:pt idx="1">
                  <c:v>43286</c:v>
                </c:pt>
                <c:pt idx="2">
                  <c:v>43285</c:v>
                </c:pt>
                <c:pt idx="3">
                  <c:v>43284</c:v>
                </c:pt>
                <c:pt idx="4">
                  <c:v>43283</c:v>
                </c:pt>
                <c:pt idx="5">
                  <c:v>43280</c:v>
                </c:pt>
                <c:pt idx="6">
                  <c:v>43279</c:v>
                </c:pt>
                <c:pt idx="7">
                  <c:v>43278</c:v>
                </c:pt>
                <c:pt idx="8">
                  <c:v>43277</c:v>
                </c:pt>
                <c:pt idx="9">
                  <c:v>43276</c:v>
                </c:pt>
                <c:pt idx="10">
                  <c:v>43273</c:v>
                </c:pt>
                <c:pt idx="11">
                  <c:v>43272</c:v>
                </c:pt>
                <c:pt idx="12">
                  <c:v>43271</c:v>
                </c:pt>
                <c:pt idx="13">
                  <c:v>43270</c:v>
                </c:pt>
                <c:pt idx="14">
                  <c:v>43269</c:v>
                </c:pt>
                <c:pt idx="15">
                  <c:v>43266</c:v>
                </c:pt>
                <c:pt idx="16">
                  <c:v>43265</c:v>
                </c:pt>
                <c:pt idx="17">
                  <c:v>43264</c:v>
                </c:pt>
                <c:pt idx="18">
                  <c:v>43263</c:v>
                </c:pt>
                <c:pt idx="19">
                  <c:v>43262</c:v>
                </c:pt>
                <c:pt idx="20">
                  <c:v>43259</c:v>
                </c:pt>
                <c:pt idx="21">
                  <c:v>43258</c:v>
                </c:pt>
                <c:pt idx="22">
                  <c:v>43257</c:v>
                </c:pt>
                <c:pt idx="23">
                  <c:v>43256</c:v>
                </c:pt>
                <c:pt idx="24">
                  <c:v>43255</c:v>
                </c:pt>
                <c:pt idx="25">
                  <c:v>43252</c:v>
                </c:pt>
                <c:pt idx="26">
                  <c:v>43250</c:v>
                </c:pt>
              </c:numCache>
            </c:numRef>
          </c:cat>
          <c:val>
            <c:numRef>
              <c:f>'TABELA 03'!$H$11:$H$37</c:f>
              <c:numCache>
                <c:formatCode>#,##0.000</c:formatCode>
                <c:ptCount val="27"/>
                <c:pt idx="0">
                  <c:v>0.86293843469928366</c:v>
                </c:pt>
                <c:pt idx="1">
                  <c:v>0.86351433047048476</c:v>
                </c:pt>
                <c:pt idx="2">
                  <c:v>0.86443074023165545</c:v>
                </c:pt>
                <c:pt idx="3">
                  <c:v>0.86520394271205325</c:v>
                </c:pt>
                <c:pt idx="4">
                  <c:v>0.86635517692486697</c:v>
                </c:pt>
                <c:pt idx="5">
                  <c:v>0.86735118624670393</c:v>
                </c:pt>
                <c:pt idx="6">
                  <c:v>0.86843814675200903</c:v>
                </c:pt>
                <c:pt idx="7">
                  <c:v>0.87003771831662569</c:v>
                </c:pt>
                <c:pt idx="8">
                  <c:v>0.87157785245883568</c:v>
                </c:pt>
                <c:pt idx="9">
                  <c:v>0.87305775890321724</c:v>
                </c:pt>
                <c:pt idx="10">
                  <c:v>0.87494448818364867</c:v>
                </c:pt>
                <c:pt idx="11">
                  <c:v>0.87666823102111624</c:v>
                </c:pt>
                <c:pt idx="12">
                  <c:v>0.87797520224276515</c:v>
                </c:pt>
                <c:pt idx="13">
                  <c:v>0.87929779277959474</c:v>
                </c:pt>
                <c:pt idx="14">
                  <c:v>0.8810458015291317</c:v>
                </c:pt>
                <c:pt idx="15">
                  <c:v>0.8827005039843957</c:v>
                </c:pt>
                <c:pt idx="16">
                  <c:v>0.88429842135713455</c:v>
                </c:pt>
                <c:pt idx="17">
                  <c:v>0.88577744021395155</c:v>
                </c:pt>
                <c:pt idx="18">
                  <c:v>0.88696005622263085</c:v>
                </c:pt>
                <c:pt idx="19">
                  <c:v>0.88826989785828425</c:v>
                </c:pt>
                <c:pt idx="20">
                  <c:v>0.88950810001560399</c:v>
                </c:pt>
                <c:pt idx="21">
                  <c:v>0.89120041071954259</c:v>
                </c:pt>
                <c:pt idx="22">
                  <c:v>0.89246651072766947</c:v>
                </c:pt>
                <c:pt idx="23">
                  <c:v>0.89366541201156569</c:v>
                </c:pt>
                <c:pt idx="24">
                  <c:v>0.89442411062434135</c:v>
                </c:pt>
                <c:pt idx="25">
                  <c:v>0.89549053217098906</c:v>
                </c:pt>
                <c:pt idx="26">
                  <c:v>0.8968552686179232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2-44AD-822F-1D3EAF31F67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'TABELA 03'!$B$11:$B$37</c:f>
              <c:numCache>
                <c:formatCode>m/d/yyyy</c:formatCode>
                <c:ptCount val="27"/>
                <c:pt idx="0">
                  <c:v>43287</c:v>
                </c:pt>
                <c:pt idx="1">
                  <c:v>43286</c:v>
                </c:pt>
                <c:pt idx="2">
                  <c:v>43285</c:v>
                </c:pt>
                <c:pt idx="3">
                  <c:v>43284</c:v>
                </c:pt>
                <c:pt idx="4">
                  <c:v>43283</c:v>
                </c:pt>
                <c:pt idx="5">
                  <c:v>43280</c:v>
                </c:pt>
                <c:pt idx="6">
                  <c:v>43279</c:v>
                </c:pt>
                <c:pt idx="7">
                  <c:v>43278</c:v>
                </c:pt>
                <c:pt idx="8">
                  <c:v>43277</c:v>
                </c:pt>
                <c:pt idx="9">
                  <c:v>43276</c:v>
                </c:pt>
                <c:pt idx="10">
                  <c:v>43273</c:v>
                </c:pt>
                <c:pt idx="11">
                  <c:v>43272</c:v>
                </c:pt>
                <c:pt idx="12">
                  <c:v>43271</c:v>
                </c:pt>
                <c:pt idx="13">
                  <c:v>43270</c:v>
                </c:pt>
                <c:pt idx="14">
                  <c:v>43269</c:v>
                </c:pt>
                <c:pt idx="15">
                  <c:v>43266</c:v>
                </c:pt>
                <c:pt idx="16">
                  <c:v>43265</c:v>
                </c:pt>
                <c:pt idx="17">
                  <c:v>43264</c:v>
                </c:pt>
                <c:pt idx="18">
                  <c:v>43263</c:v>
                </c:pt>
                <c:pt idx="19">
                  <c:v>43262</c:v>
                </c:pt>
                <c:pt idx="20">
                  <c:v>43259</c:v>
                </c:pt>
                <c:pt idx="21">
                  <c:v>43258</c:v>
                </c:pt>
                <c:pt idx="22">
                  <c:v>43257</c:v>
                </c:pt>
                <c:pt idx="23">
                  <c:v>43256</c:v>
                </c:pt>
                <c:pt idx="24">
                  <c:v>43255</c:v>
                </c:pt>
                <c:pt idx="25">
                  <c:v>43252</c:v>
                </c:pt>
                <c:pt idx="26">
                  <c:v>43250</c:v>
                </c:pt>
              </c:numCache>
            </c:numRef>
          </c:cat>
          <c:val>
            <c:numRef>
              <c:f>'TABELA 03'!$J$11:$J$37</c:f>
              <c:numCache>
                <c:formatCode>#,##0.000</c:formatCode>
                <c:ptCount val="27"/>
                <c:pt idx="0">
                  <c:v>0.8315360382497915</c:v>
                </c:pt>
                <c:pt idx="1">
                  <c:v>0.82948615834771255</c:v>
                </c:pt>
                <c:pt idx="2">
                  <c:v>0.82583660180014973</c:v>
                </c:pt>
                <c:pt idx="3">
                  <c:v>0.82377134781122308</c:v>
                </c:pt>
                <c:pt idx="4">
                  <c:v>0.82019644220822852</c:v>
                </c:pt>
                <c:pt idx="5">
                  <c:v>0.81800239170840738</c:v>
                </c:pt>
                <c:pt idx="6">
                  <c:v>0.81637238764312237</c:v>
                </c:pt>
                <c:pt idx="7">
                  <c:v>0.81407590042073508</c:v>
                </c:pt>
                <c:pt idx="8">
                  <c:v>0.81281453249373192</c:v>
                </c:pt>
                <c:pt idx="9">
                  <c:v>0.81181202096386706</c:v>
                </c:pt>
                <c:pt idx="10">
                  <c:v>0.81193473252235615</c:v>
                </c:pt>
                <c:pt idx="11">
                  <c:v>0.81212410561269066</c:v>
                </c:pt>
                <c:pt idx="12">
                  <c:v>0.81173136261087842</c:v>
                </c:pt>
                <c:pt idx="13">
                  <c:v>0.81212757436045091</c:v>
                </c:pt>
                <c:pt idx="14">
                  <c:v>0.81415495052984366</c:v>
                </c:pt>
                <c:pt idx="15">
                  <c:v>0.81658274638922723</c:v>
                </c:pt>
                <c:pt idx="16">
                  <c:v>0.81932343570982125</c:v>
                </c:pt>
                <c:pt idx="17">
                  <c:v>0.82192399278707706</c:v>
                </c:pt>
                <c:pt idx="18">
                  <c:v>0.82423740383082778</c:v>
                </c:pt>
                <c:pt idx="19">
                  <c:v>0.82753875758945927</c:v>
                </c:pt>
                <c:pt idx="20">
                  <c:v>0.8301714385911485</c:v>
                </c:pt>
                <c:pt idx="21">
                  <c:v>0.83461137903966287</c:v>
                </c:pt>
                <c:pt idx="22">
                  <c:v>0.83761162243191012</c:v>
                </c:pt>
                <c:pt idx="23">
                  <c:v>0.83996358749415301</c:v>
                </c:pt>
                <c:pt idx="24">
                  <c:v>0.84080674812385159</c:v>
                </c:pt>
                <c:pt idx="25">
                  <c:v>0.84330006815406877</c:v>
                </c:pt>
                <c:pt idx="26">
                  <c:v>0.84610057520817716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2-44AD-822F-1D3EAF31F67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'TABELA 03'!$B$11:$B$37</c:f>
              <c:numCache>
                <c:formatCode>m/d/yyyy</c:formatCode>
                <c:ptCount val="27"/>
                <c:pt idx="0">
                  <c:v>43287</c:v>
                </c:pt>
                <c:pt idx="1">
                  <c:v>43286</c:v>
                </c:pt>
                <c:pt idx="2">
                  <c:v>43285</c:v>
                </c:pt>
                <c:pt idx="3">
                  <c:v>43284</c:v>
                </c:pt>
                <c:pt idx="4">
                  <c:v>43283</c:v>
                </c:pt>
                <c:pt idx="5">
                  <c:v>43280</c:v>
                </c:pt>
                <c:pt idx="6">
                  <c:v>43279</c:v>
                </c:pt>
                <c:pt idx="7">
                  <c:v>43278</c:v>
                </c:pt>
                <c:pt idx="8">
                  <c:v>43277</c:v>
                </c:pt>
                <c:pt idx="9">
                  <c:v>43276</c:v>
                </c:pt>
                <c:pt idx="10">
                  <c:v>43273</c:v>
                </c:pt>
                <c:pt idx="11">
                  <c:v>43272</c:v>
                </c:pt>
                <c:pt idx="12">
                  <c:v>43271</c:v>
                </c:pt>
                <c:pt idx="13">
                  <c:v>43270</c:v>
                </c:pt>
                <c:pt idx="14">
                  <c:v>43269</c:v>
                </c:pt>
                <c:pt idx="15">
                  <c:v>43266</c:v>
                </c:pt>
                <c:pt idx="16">
                  <c:v>43265</c:v>
                </c:pt>
                <c:pt idx="17">
                  <c:v>43264</c:v>
                </c:pt>
                <c:pt idx="18">
                  <c:v>43263</c:v>
                </c:pt>
                <c:pt idx="19">
                  <c:v>43262</c:v>
                </c:pt>
                <c:pt idx="20">
                  <c:v>43259</c:v>
                </c:pt>
                <c:pt idx="21">
                  <c:v>43258</c:v>
                </c:pt>
                <c:pt idx="22">
                  <c:v>43257</c:v>
                </c:pt>
                <c:pt idx="23">
                  <c:v>43256</c:v>
                </c:pt>
                <c:pt idx="24">
                  <c:v>43255</c:v>
                </c:pt>
                <c:pt idx="25">
                  <c:v>43252</c:v>
                </c:pt>
                <c:pt idx="26">
                  <c:v>43250</c:v>
                </c:pt>
              </c:numCache>
            </c:numRef>
          </c:cat>
          <c:val>
            <c:numRef>
              <c:f>'TABELA 03'!$K$11:$K$37</c:f>
              <c:numCache>
                <c:formatCode>#,##0.000</c:formatCode>
                <c:ptCount val="27"/>
                <c:pt idx="0">
                  <c:v>0.89434083114877583</c:v>
                </c:pt>
                <c:pt idx="1">
                  <c:v>0.89754250259325696</c:v>
                </c:pt>
                <c:pt idx="2">
                  <c:v>0.90302487866316117</c:v>
                </c:pt>
                <c:pt idx="3">
                  <c:v>0.90663653761288343</c:v>
                </c:pt>
                <c:pt idx="4">
                  <c:v>0.91251391164150542</c:v>
                </c:pt>
                <c:pt idx="5">
                  <c:v>0.91669998078500048</c:v>
                </c:pt>
                <c:pt idx="6">
                  <c:v>0.9205039058608957</c:v>
                </c:pt>
                <c:pt idx="7">
                  <c:v>0.92599953621251629</c:v>
                </c:pt>
                <c:pt idx="8">
                  <c:v>0.93034117242393943</c:v>
                </c:pt>
                <c:pt idx="9">
                  <c:v>0.93430349684256742</c:v>
                </c:pt>
                <c:pt idx="10">
                  <c:v>0.93795424384494119</c:v>
                </c:pt>
                <c:pt idx="11">
                  <c:v>0.94121235642954182</c:v>
                </c:pt>
                <c:pt idx="12">
                  <c:v>0.94421904187465189</c:v>
                </c:pt>
                <c:pt idx="13">
                  <c:v>0.94646801119873858</c:v>
                </c:pt>
                <c:pt idx="14">
                  <c:v>0.94793665252841974</c:v>
                </c:pt>
                <c:pt idx="15">
                  <c:v>0.94881826157956417</c:v>
                </c:pt>
                <c:pt idx="16">
                  <c:v>0.94927340700444784</c:v>
                </c:pt>
                <c:pt idx="17">
                  <c:v>0.94963088764082604</c:v>
                </c:pt>
                <c:pt idx="18">
                  <c:v>0.94968270861443393</c:v>
                </c:pt>
                <c:pt idx="19">
                  <c:v>0.94900103812710923</c:v>
                </c:pt>
                <c:pt idx="20">
                  <c:v>0.94884476144005947</c:v>
                </c:pt>
                <c:pt idx="21">
                  <c:v>0.94778944239942231</c:v>
                </c:pt>
                <c:pt idx="22">
                  <c:v>0.94732139902342882</c:v>
                </c:pt>
                <c:pt idx="23">
                  <c:v>0.94736723652897836</c:v>
                </c:pt>
                <c:pt idx="24">
                  <c:v>0.94804147312483111</c:v>
                </c:pt>
                <c:pt idx="25">
                  <c:v>0.94768099618790935</c:v>
                </c:pt>
                <c:pt idx="26">
                  <c:v>0.94760996202766923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2-44AD-822F-1D3EAF31F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193904"/>
        <c:axId val="1334118048"/>
      </c:lineChart>
      <c:dateAx>
        <c:axId val="10961939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118048"/>
        <c:crosses val="autoZero"/>
        <c:auto val="1"/>
        <c:lblOffset val="100"/>
        <c:baseTimeUnit val="days"/>
      </c:dateAx>
      <c:valAx>
        <c:axId val="13341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19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4</xdr:row>
      <xdr:rowOff>94095</xdr:rowOff>
    </xdr:from>
    <xdr:to>
      <xdr:col>17</xdr:col>
      <xdr:colOff>564690</xdr:colOff>
      <xdr:row>8</xdr:row>
      <xdr:rowOff>191859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275" y="856095"/>
          <a:ext cx="2698290" cy="859764"/>
        </a:xfrm>
        <a:prstGeom prst="rect">
          <a:avLst/>
        </a:prstGeom>
      </xdr:spPr>
    </xdr:pic>
    <xdr:clientData/>
  </xdr:twoCellAnchor>
  <xdr:twoCellAnchor editAs="oneCell">
    <xdr:from>
      <xdr:col>18</xdr:col>
      <xdr:colOff>261909</xdr:colOff>
      <xdr:row>3</xdr:row>
      <xdr:rowOff>180975</xdr:rowOff>
    </xdr:from>
    <xdr:to>
      <xdr:col>21</xdr:col>
      <xdr:colOff>585107</xdr:colOff>
      <xdr:row>8</xdr:row>
      <xdr:rowOff>175887</xdr:rowOff>
    </xdr:to>
    <xdr:pic>
      <xdr:nvPicPr>
        <xdr:cNvPr id="9" name="Imagem 3">
          <a:extLst>
            <a:ext uri="{FF2B5EF4-FFF2-40B4-BE49-F238E27FC236}">
              <a16:creationId xmlns:a16="http://schemas.microsoft.com/office/drawing/2014/main" id="{39CE2C0C-EFD8-7344-817A-165B88D3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06384" y="752475"/>
          <a:ext cx="2151998" cy="947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086" cy="60565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DBACE7-6BB4-4292-95F8-7F063C18B8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modalmais" TargetMode="External"/><Relationship Id="rId1" Type="http://schemas.openxmlformats.org/officeDocument/2006/relationships/hyperlink" Target="https://www.youtube.com/ganhandoavidaadoidado/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260"/>
  <sheetViews>
    <sheetView showGridLines="0" tabSelected="1" topLeftCell="I1" zoomScaleNormal="100" workbookViewId="0">
      <selection activeCell="X10" sqref="X10"/>
    </sheetView>
  </sheetViews>
  <sheetFormatPr defaultRowHeight="15" x14ac:dyDescent="0.25"/>
  <cols>
    <col min="1" max="1" width="3" style="4" customWidth="1"/>
    <col min="2" max="2" width="15.140625" style="4" customWidth="1"/>
    <col min="3" max="3" width="15.140625" style="5" customWidth="1"/>
    <col min="4" max="4" width="3" style="5" customWidth="1"/>
    <col min="5" max="5" width="15.140625" style="4" customWidth="1"/>
    <col min="6" max="6" width="3" style="4" customWidth="1"/>
    <col min="7" max="11" width="15.140625" style="4" customWidth="1"/>
    <col min="12" max="16384" width="9.140625" style="4"/>
  </cols>
  <sheetData>
    <row r="3" spans="2:23" x14ac:dyDescent="0.25">
      <c r="C3" s="2" t="s">
        <v>0</v>
      </c>
      <c r="E3" s="5"/>
      <c r="F3" s="5"/>
      <c r="N3" s="31"/>
      <c r="O3" s="32"/>
      <c r="P3" s="32"/>
      <c r="Q3" s="32"/>
      <c r="R3" s="32"/>
      <c r="S3" s="32"/>
      <c r="T3" s="32"/>
      <c r="U3" s="32"/>
      <c r="V3" s="32"/>
      <c r="W3" s="32"/>
    </row>
    <row r="4" spans="2:23" x14ac:dyDescent="0.25">
      <c r="C4" s="6" t="s">
        <v>1</v>
      </c>
      <c r="D4" s="7"/>
      <c r="E4" s="6" t="s">
        <v>2</v>
      </c>
      <c r="F4" s="7"/>
      <c r="G4" s="7"/>
      <c r="H4" s="7"/>
      <c r="I4" s="7"/>
      <c r="J4" s="7"/>
      <c r="K4" s="7"/>
      <c r="L4" s="5"/>
      <c r="N4" s="33"/>
      <c r="O4" s="33"/>
      <c r="P4" s="33"/>
      <c r="Q4" s="33"/>
      <c r="R4" s="32"/>
      <c r="S4" s="32"/>
      <c r="T4" s="32"/>
      <c r="U4" s="32"/>
      <c r="V4" s="32"/>
      <c r="W4" s="32"/>
    </row>
    <row r="5" spans="2:23" x14ac:dyDescent="0.25">
      <c r="B5" s="8"/>
      <c r="C5" s="8"/>
      <c r="D5" s="7"/>
      <c r="E5" s="8"/>
      <c r="F5" s="7"/>
      <c r="G5" s="7"/>
      <c r="H5" s="7"/>
      <c r="I5" s="7"/>
      <c r="J5" s="7"/>
      <c r="K5" s="7"/>
      <c r="L5" s="5"/>
      <c r="N5" s="33"/>
      <c r="O5" s="33"/>
      <c r="P5" s="33"/>
      <c r="Q5" s="33"/>
      <c r="R5" s="32"/>
      <c r="S5" s="32"/>
      <c r="T5" s="32"/>
      <c r="U5" s="32"/>
      <c r="V5" s="32"/>
      <c r="W5" s="32"/>
    </row>
    <row r="6" spans="2:23" x14ac:dyDescent="0.25">
      <c r="B6" s="8"/>
      <c r="C6" s="8"/>
      <c r="D6" s="7"/>
      <c r="E6" s="8"/>
      <c r="F6" s="7"/>
      <c r="G6" s="7"/>
      <c r="H6" s="7"/>
      <c r="I6" s="7"/>
      <c r="J6" s="7"/>
      <c r="K6" s="7"/>
      <c r="L6" s="1"/>
      <c r="N6" s="33"/>
      <c r="O6" s="33"/>
      <c r="P6" s="33"/>
      <c r="Q6" s="33"/>
      <c r="R6" s="32"/>
      <c r="S6" s="32"/>
      <c r="T6" s="32"/>
      <c r="U6" s="32"/>
      <c r="V6" s="32"/>
      <c r="W6" s="32"/>
    </row>
    <row r="7" spans="2:23" x14ac:dyDescent="0.25">
      <c r="B7" s="8"/>
      <c r="C7" s="8"/>
      <c r="D7" s="7"/>
      <c r="E7" s="8"/>
      <c r="F7" s="7"/>
      <c r="G7" s="7"/>
      <c r="H7" s="7"/>
      <c r="I7" s="7"/>
      <c r="J7" s="7"/>
      <c r="K7" s="7"/>
      <c r="L7" s="1"/>
      <c r="N7" s="33"/>
      <c r="O7" s="33"/>
      <c r="P7" s="33"/>
      <c r="Q7" s="33"/>
      <c r="R7" s="32"/>
      <c r="S7" s="32"/>
      <c r="T7" s="32"/>
      <c r="U7" s="32"/>
      <c r="V7" s="32"/>
      <c r="W7" s="32"/>
    </row>
    <row r="8" spans="2:23" ht="15" customHeight="1" x14ac:dyDescent="0.25">
      <c r="B8" s="3" t="s">
        <v>3</v>
      </c>
      <c r="C8" s="3" t="s">
        <v>4</v>
      </c>
      <c r="D8" s="3"/>
      <c r="E8" s="3" t="s">
        <v>4</v>
      </c>
      <c r="F8" s="3"/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1"/>
      <c r="N8" s="33"/>
      <c r="O8" s="33"/>
      <c r="P8" s="33"/>
      <c r="Q8" s="33"/>
      <c r="R8" s="32"/>
      <c r="S8" s="32"/>
      <c r="T8" s="32"/>
      <c r="U8" s="32"/>
      <c r="V8" s="32"/>
      <c r="W8" s="32"/>
    </row>
    <row r="9" spans="2:23" s="5" customFormat="1" ht="18" customHeight="1" x14ac:dyDescent="0.25">
      <c r="B9" s="3"/>
      <c r="C9" s="3" t="s">
        <v>11</v>
      </c>
      <c r="D9" s="3"/>
      <c r="E9" s="3" t="s">
        <v>0</v>
      </c>
      <c r="F9" s="3"/>
      <c r="G9" s="3"/>
      <c r="H9" s="7"/>
      <c r="I9" s="7"/>
      <c r="J9" s="7"/>
      <c r="K9" s="7"/>
      <c r="L9" s="1"/>
      <c r="N9" s="33"/>
      <c r="O9" s="33"/>
      <c r="P9" s="33"/>
      <c r="Q9" s="33"/>
      <c r="R9" s="32"/>
      <c r="S9" s="32"/>
      <c r="T9" s="32"/>
      <c r="U9" s="32"/>
      <c r="V9" s="32"/>
      <c r="W9" s="32"/>
    </row>
    <row r="10" spans="2:23" s="5" customFormat="1" x14ac:dyDescent="0.25">
      <c r="B10" s="15" t="s">
        <v>10</v>
      </c>
      <c r="C10" s="16"/>
      <c r="D10" s="3"/>
      <c r="E10" s="16"/>
      <c r="F10" s="3"/>
      <c r="G10" s="11" t="e">
        <f t="shared" ref="G10:G41" si="0">C10/E10</f>
        <v>#DIV/0!</v>
      </c>
      <c r="H10" s="12">
        <f>AVERAGE(G11:G50)</f>
        <v>0.86275924908937751</v>
      </c>
      <c r="I10" s="12">
        <f>_xlfn.STDEV.P(G11:G50)</f>
        <v>1.5378625090949343E-2</v>
      </c>
      <c r="J10" s="13">
        <f>H10-(2*I10)</f>
        <v>0.83200199890747883</v>
      </c>
      <c r="K10" s="13">
        <f t="shared" ref="K10:K28" si="1">H10+(2*I10)</f>
        <v>0.89351649927127619</v>
      </c>
      <c r="L10" s="1"/>
      <c r="N10" s="33"/>
      <c r="O10" s="33"/>
      <c r="P10" s="33"/>
      <c r="Q10" s="33"/>
      <c r="R10" s="32"/>
      <c r="S10" s="32"/>
      <c r="T10" s="32"/>
      <c r="U10" s="32"/>
      <c r="V10" s="32"/>
      <c r="W10" s="32"/>
    </row>
    <row r="11" spans="2:23" x14ac:dyDescent="0.25">
      <c r="B11" s="17">
        <v>43287</v>
      </c>
      <c r="C11" s="18">
        <v>17.940000000000001</v>
      </c>
      <c r="D11" s="3"/>
      <c r="E11" s="18">
        <v>20.22</v>
      </c>
      <c r="F11" s="3"/>
      <c r="G11" s="19">
        <f>C11/E11</f>
        <v>0.88724035608308616</v>
      </c>
      <c r="H11" s="20">
        <f t="shared" ref="H11:H54" si="2">AVERAGE(G12:G51)</f>
        <v>0.86293843469928366</v>
      </c>
      <c r="I11" s="20">
        <f>_xlfn.STDEV.P(G12:G51)</f>
        <v>1.5701198224746069E-2</v>
      </c>
      <c r="J11" s="20">
        <f t="shared" ref="J11:J73" si="3">H11-(2*I11)</f>
        <v>0.8315360382497915</v>
      </c>
      <c r="K11" s="20">
        <f t="shared" si="1"/>
        <v>0.89434083114877583</v>
      </c>
      <c r="L11" s="1"/>
      <c r="N11" s="33"/>
      <c r="O11" s="33"/>
      <c r="P11" s="33"/>
      <c r="Q11" s="33"/>
      <c r="R11" s="32"/>
      <c r="S11" s="32"/>
      <c r="T11" s="32"/>
      <c r="U11" s="32"/>
      <c r="V11" s="32"/>
      <c r="W11" s="32"/>
    </row>
    <row r="12" spans="2:23" x14ac:dyDescent="0.25">
      <c r="B12" s="17">
        <v>43286</v>
      </c>
      <c r="C12" s="18">
        <v>17.86</v>
      </c>
      <c r="D12" s="3"/>
      <c r="E12" s="18">
        <v>20.09</v>
      </c>
      <c r="F12" s="3"/>
      <c r="G12" s="19">
        <f t="shared" si="0"/>
        <v>0.8889995022399203</v>
      </c>
      <c r="H12" s="20">
        <f t="shared" si="2"/>
        <v>0.86351433047048476</v>
      </c>
      <c r="I12" s="20">
        <f t="shared" ref="I12:I54" si="4">_xlfn.STDEV.P(G13:G52)</f>
        <v>1.7014086061386109E-2</v>
      </c>
      <c r="J12" s="20">
        <f t="shared" si="3"/>
        <v>0.82948615834771255</v>
      </c>
      <c r="K12" s="20">
        <f t="shared" si="1"/>
        <v>0.89754250259325696</v>
      </c>
      <c r="L12" s="1"/>
      <c r="N12" s="29"/>
      <c r="O12" s="29"/>
      <c r="P12" s="29"/>
      <c r="Q12" s="29"/>
      <c r="R12" s="28"/>
      <c r="S12" s="28"/>
      <c r="T12" s="28"/>
      <c r="U12" s="28"/>
      <c r="V12" s="28"/>
      <c r="W12" s="28"/>
    </row>
    <row r="13" spans="2:23" x14ac:dyDescent="0.25">
      <c r="B13" s="17">
        <v>43285</v>
      </c>
      <c r="C13" s="18">
        <v>18.45</v>
      </c>
      <c r="D13" s="3"/>
      <c r="E13" s="18">
        <v>20.71</v>
      </c>
      <c r="F13" s="3"/>
      <c r="G13" s="19">
        <f t="shared" si="0"/>
        <v>0.89087397392563972</v>
      </c>
      <c r="H13" s="20">
        <f t="shared" si="2"/>
        <v>0.86443074023165545</v>
      </c>
      <c r="I13" s="20">
        <f t="shared" si="4"/>
        <v>1.9297069215752846E-2</v>
      </c>
      <c r="J13" s="20">
        <f t="shared" si="3"/>
        <v>0.82583660180014973</v>
      </c>
      <c r="K13" s="20">
        <f t="shared" si="1"/>
        <v>0.90302487866316117</v>
      </c>
      <c r="L13" s="1"/>
      <c r="N13" s="29"/>
      <c r="O13" s="29"/>
      <c r="P13" s="29"/>
      <c r="Q13" s="29"/>
      <c r="R13" s="28"/>
      <c r="S13" s="28"/>
      <c r="T13" s="28"/>
      <c r="U13" s="28"/>
      <c r="V13" s="28"/>
      <c r="W13" s="28"/>
    </row>
    <row r="14" spans="2:23" ht="18.75" x14ac:dyDescent="0.25">
      <c r="B14" s="17">
        <v>43284</v>
      </c>
      <c r="C14" s="18">
        <v>17.5</v>
      </c>
      <c r="D14" s="3"/>
      <c r="E14" s="18">
        <v>19.75</v>
      </c>
      <c r="F14" s="3"/>
      <c r="G14" s="19">
        <f t="shared" si="0"/>
        <v>0.88607594936708856</v>
      </c>
      <c r="H14" s="20">
        <f t="shared" si="2"/>
        <v>0.86520394271205325</v>
      </c>
      <c r="I14" s="20">
        <f t="shared" si="4"/>
        <v>2.0716297450415103E-2</v>
      </c>
      <c r="J14" s="20">
        <f t="shared" si="3"/>
        <v>0.82377134781122308</v>
      </c>
      <c r="K14" s="20">
        <f t="shared" si="1"/>
        <v>0.90663653761288343</v>
      </c>
      <c r="L14" s="1"/>
      <c r="N14" s="26" t="s">
        <v>12</v>
      </c>
      <c r="O14" s="26"/>
      <c r="P14" s="30" t="s">
        <v>13</v>
      </c>
      <c r="Q14" s="30"/>
      <c r="R14" s="30"/>
      <c r="S14" s="29"/>
      <c r="T14" s="29"/>
      <c r="U14" s="29"/>
      <c r="V14" s="29"/>
      <c r="W14" s="29"/>
    </row>
    <row r="15" spans="2:23" ht="18.75" x14ac:dyDescent="0.25">
      <c r="B15" s="17">
        <v>43283</v>
      </c>
      <c r="C15" s="18">
        <v>17.47</v>
      </c>
      <c r="D15" s="3"/>
      <c r="E15" s="18">
        <v>19.68</v>
      </c>
      <c r="F15" s="3"/>
      <c r="G15" s="19">
        <f t="shared" si="0"/>
        <v>0.88770325203252032</v>
      </c>
      <c r="H15" s="20">
        <f t="shared" si="2"/>
        <v>0.86635517692486697</v>
      </c>
      <c r="I15" s="20">
        <f t="shared" si="4"/>
        <v>2.3079367358319218E-2</v>
      </c>
      <c r="J15" s="20">
        <f t="shared" si="3"/>
        <v>0.82019644220822852</v>
      </c>
      <c r="K15" s="20">
        <f t="shared" si="1"/>
        <v>0.91251391164150542</v>
      </c>
      <c r="L15" s="1"/>
      <c r="N15" s="26"/>
      <c r="O15" s="26"/>
      <c r="P15" s="30"/>
      <c r="Q15" s="30"/>
      <c r="R15" s="30"/>
      <c r="S15" s="29"/>
      <c r="T15" s="29"/>
      <c r="U15" s="29"/>
      <c r="V15" s="29"/>
      <c r="W15" s="29"/>
    </row>
    <row r="16" spans="2:23" ht="18.75" x14ac:dyDescent="0.25">
      <c r="B16" s="17">
        <v>43280</v>
      </c>
      <c r="C16" s="18">
        <v>17.190000000000001</v>
      </c>
      <c r="D16" s="3"/>
      <c r="E16" s="18">
        <v>19.420000000000002</v>
      </c>
      <c r="F16" s="3"/>
      <c r="G16" s="19">
        <f t="shared" si="0"/>
        <v>0.88516992790937177</v>
      </c>
      <c r="H16" s="20">
        <f t="shared" si="2"/>
        <v>0.86735118624670393</v>
      </c>
      <c r="I16" s="20">
        <f t="shared" si="4"/>
        <v>2.4674397269148277E-2</v>
      </c>
      <c r="J16" s="20">
        <f t="shared" si="3"/>
        <v>0.81800239170840738</v>
      </c>
      <c r="K16" s="20">
        <f t="shared" si="1"/>
        <v>0.91669998078500048</v>
      </c>
      <c r="L16" s="1"/>
      <c r="N16" s="26"/>
      <c r="O16" s="26"/>
      <c r="P16" s="30" t="s">
        <v>14</v>
      </c>
      <c r="Q16" s="34"/>
      <c r="R16" s="34"/>
      <c r="S16" s="28"/>
      <c r="T16" s="28"/>
      <c r="U16" s="28"/>
      <c r="V16" s="28"/>
      <c r="W16" s="28"/>
    </row>
    <row r="17" spans="2:24" x14ac:dyDescent="0.25">
      <c r="B17" s="17">
        <v>43279</v>
      </c>
      <c r="C17" s="18">
        <v>16.600000000000001</v>
      </c>
      <c r="D17" s="3"/>
      <c r="E17" s="18">
        <v>18.91</v>
      </c>
      <c r="F17" s="3"/>
      <c r="G17" s="19">
        <f t="shared" si="0"/>
        <v>0.87784241142252784</v>
      </c>
      <c r="H17" s="20">
        <f t="shared" si="2"/>
        <v>0.86843814675200903</v>
      </c>
      <c r="I17" s="20">
        <f t="shared" si="4"/>
        <v>2.6032879554443309E-2</v>
      </c>
      <c r="J17" s="20">
        <f t="shared" si="3"/>
        <v>0.81637238764312237</v>
      </c>
      <c r="K17" s="20">
        <f t="shared" si="1"/>
        <v>0.9205039058608957</v>
      </c>
      <c r="L17" s="1"/>
      <c r="N17" s="29"/>
      <c r="O17" s="29"/>
      <c r="P17" s="29"/>
      <c r="Q17" s="29"/>
      <c r="R17" s="29"/>
      <c r="S17" s="29"/>
      <c r="T17" s="29"/>
      <c r="U17" s="28"/>
      <c r="V17" s="28"/>
      <c r="W17" s="28"/>
      <c r="X17" s="28"/>
    </row>
    <row r="18" spans="2:24" ht="15" customHeight="1" x14ac:dyDescent="0.25">
      <c r="B18" s="17">
        <v>43278</v>
      </c>
      <c r="C18" s="18">
        <v>16.55</v>
      </c>
      <c r="D18" s="3"/>
      <c r="E18" s="18">
        <v>19.02</v>
      </c>
      <c r="F18" s="3"/>
      <c r="G18" s="19">
        <f t="shared" si="0"/>
        <v>0.87013669821240802</v>
      </c>
      <c r="H18" s="20">
        <f t="shared" si="2"/>
        <v>0.87003771831662569</v>
      </c>
      <c r="I18" s="20">
        <f t="shared" si="4"/>
        <v>2.7980908947945304E-2</v>
      </c>
      <c r="J18" s="20">
        <f t="shared" si="3"/>
        <v>0.81407590042073508</v>
      </c>
      <c r="K18" s="20">
        <f t="shared" si="1"/>
        <v>0.92599953621251629</v>
      </c>
      <c r="L18" s="1"/>
      <c r="N18" s="29"/>
      <c r="O18" s="29"/>
      <c r="P18" s="29"/>
      <c r="Q18" s="29"/>
      <c r="R18" s="29"/>
      <c r="S18" s="29"/>
      <c r="T18" s="29"/>
      <c r="U18" s="28"/>
      <c r="V18" s="28"/>
      <c r="W18" s="28"/>
      <c r="X18" s="28"/>
    </row>
    <row r="19" spans="2:24" x14ac:dyDescent="0.25">
      <c r="B19" s="17">
        <v>43277</v>
      </c>
      <c r="C19" s="18">
        <v>16.04</v>
      </c>
      <c r="D19" s="3"/>
      <c r="E19" s="18">
        <v>18.52</v>
      </c>
      <c r="F19" s="3"/>
      <c r="G19" s="19">
        <f t="shared" si="0"/>
        <v>0.86609071274298055</v>
      </c>
      <c r="H19" s="20">
        <f t="shared" si="2"/>
        <v>0.87157785245883568</v>
      </c>
      <c r="I19" s="20">
        <f t="shared" si="4"/>
        <v>2.9381659982551885E-2</v>
      </c>
      <c r="J19" s="20">
        <f t="shared" si="3"/>
        <v>0.81281453249373192</v>
      </c>
      <c r="K19" s="20">
        <f t="shared" si="1"/>
        <v>0.93034117242393943</v>
      </c>
      <c r="L19" s="1"/>
      <c r="N19" s="24" t="s">
        <v>15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2:24" x14ac:dyDescent="0.25">
      <c r="B20" s="17">
        <v>43276</v>
      </c>
      <c r="C20" s="18">
        <v>15.7</v>
      </c>
      <c r="D20" s="3"/>
      <c r="E20" s="18">
        <v>18.09</v>
      </c>
      <c r="F20" s="3"/>
      <c r="G20" s="19">
        <f t="shared" si="0"/>
        <v>0.86788280818131558</v>
      </c>
      <c r="H20" s="20">
        <f t="shared" si="2"/>
        <v>0.87305775890321724</v>
      </c>
      <c r="I20" s="20">
        <f t="shared" si="4"/>
        <v>3.0622868969675091E-2</v>
      </c>
      <c r="J20" s="20">
        <f t="shared" si="3"/>
        <v>0.81181202096386706</v>
      </c>
      <c r="K20" s="20">
        <f t="shared" si="1"/>
        <v>0.93430349684256742</v>
      </c>
      <c r="L20" s="1"/>
      <c r="N20" s="25"/>
      <c r="O20" s="27"/>
      <c r="P20" s="27"/>
      <c r="Q20" s="27"/>
      <c r="R20" s="27"/>
      <c r="S20" s="27"/>
      <c r="T20" s="27"/>
      <c r="U20" s="27"/>
      <c r="V20" s="27"/>
      <c r="W20" s="27"/>
      <c r="X20" s="25"/>
    </row>
    <row r="21" spans="2:24" x14ac:dyDescent="0.25">
      <c r="B21" s="17">
        <v>43273</v>
      </c>
      <c r="C21" s="18">
        <v>15.11</v>
      </c>
      <c r="D21" s="14"/>
      <c r="E21" s="18">
        <v>17.760000000000002</v>
      </c>
      <c r="F21" s="14"/>
      <c r="G21" s="19">
        <f t="shared" si="0"/>
        <v>0.85078828828828823</v>
      </c>
      <c r="H21" s="20">
        <f t="shared" si="2"/>
        <v>0.87494448818364867</v>
      </c>
      <c r="I21" s="20">
        <f t="shared" si="4"/>
        <v>3.1504877830646261E-2</v>
      </c>
      <c r="J21" s="20">
        <f t="shared" si="3"/>
        <v>0.81193473252235615</v>
      </c>
      <c r="K21" s="20">
        <f t="shared" si="1"/>
        <v>0.93795424384494119</v>
      </c>
      <c r="L21" s="1"/>
      <c r="N21" s="25"/>
      <c r="O21" s="27"/>
      <c r="P21" s="27"/>
      <c r="Q21" s="27"/>
      <c r="R21" s="27"/>
      <c r="S21" s="27"/>
      <c r="T21" s="27"/>
      <c r="U21" s="27"/>
      <c r="V21" s="27"/>
      <c r="W21" s="27"/>
      <c r="X21" s="25"/>
    </row>
    <row r="22" spans="2:24" x14ac:dyDescent="0.25">
      <c r="B22" s="17">
        <v>43272</v>
      </c>
      <c r="C22" s="18">
        <v>15.1</v>
      </c>
      <c r="D22" s="14"/>
      <c r="E22" s="18">
        <v>17.649999999999999</v>
      </c>
      <c r="F22" s="14"/>
      <c r="G22" s="19">
        <f t="shared" si="0"/>
        <v>0.85552407932011332</v>
      </c>
      <c r="H22" s="20">
        <f t="shared" si="2"/>
        <v>0.87666823102111624</v>
      </c>
      <c r="I22" s="20">
        <f t="shared" si="4"/>
        <v>3.2272062704212796E-2</v>
      </c>
      <c r="J22" s="20">
        <f t="shared" si="3"/>
        <v>0.81212410561269066</v>
      </c>
      <c r="K22" s="20">
        <f t="shared" si="1"/>
        <v>0.94121235642954182</v>
      </c>
      <c r="L22" s="1"/>
      <c r="N22" s="25"/>
      <c r="O22" s="27"/>
      <c r="P22" s="27"/>
      <c r="Q22" s="27"/>
      <c r="R22" s="27"/>
      <c r="S22" s="27"/>
      <c r="T22" s="27"/>
      <c r="U22" s="27"/>
      <c r="V22" s="27"/>
      <c r="W22" s="27"/>
      <c r="X22" s="25"/>
    </row>
    <row r="23" spans="2:24" x14ac:dyDescent="0.25">
      <c r="B23" s="17">
        <v>43271</v>
      </c>
      <c r="C23" s="18">
        <v>16.21</v>
      </c>
      <c r="D23" s="14"/>
      <c r="E23" s="18">
        <v>18.579999999999998</v>
      </c>
      <c r="F23" s="14"/>
      <c r="G23" s="19">
        <f t="shared" si="0"/>
        <v>0.87244348762109813</v>
      </c>
      <c r="H23" s="20">
        <f t="shared" si="2"/>
        <v>0.87797520224276515</v>
      </c>
      <c r="I23" s="20">
        <f t="shared" si="4"/>
        <v>3.3121919815943396E-2</v>
      </c>
      <c r="J23" s="20">
        <f t="shared" si="3"/>
        <v>0.81173136261087842</v>
      </c>
      <c r="K23" s="20">
        <f t="shared" si="1"/>
        <v>0.94421904187465189</v>
      </c>
      <c r="L23" s="1"/>
      <c r="N23" s="25"/>
      <c r="O23" s="27"/>
      <c r="P23" s="27"/>
      <c r="Q23" s="27"/>
      <c r="R23" s="27"/>
      <c r="S23" s="27"/>
      <c r="T23" s="27"/>
      <c r="U23" s="27"/>
      <c r="V23" s="27"/>
      <c r="W23" s="27"/>
      <c r="X23" s="25"/>
    </row>
    <row r="24" spans="2:24" x14ac:dyDescent="0.25">
      <c r="B24" s="17">
        <v>43270</v>
      </c>
      <c r="C24" s="18">
        <v>15.42</v>
      </c>
      <c r="D24" s="14"/>
      <c r="E24" s="18">
        <v>17.850000000000001</v>
      </c>
      <c r="F24" s="14"/>
      <c r="G24" s="19">
        <f t="shared" si="0"/>
        <v>0.86386554621848732</v>
      </c>
      <c r="H24" s="20">
        <f t="shared" si="2"/>
        <v>0.87929779277959474</v>
      </c>
      <c r="I24" s="20">
        <f t="shared" si="4"/>
        <v>3.3585109209571896E-2</v>
      </c>
      <c r="J24" s="20">
        <f t="shared" si="3"/>
        <v>0.81212757436045091</v>
      </c>
      <c r="K24" s="20">
        <f t="shared" si="1"/>
        <v>0.94646801119873858</v>
      </c>
      <c r="L24" s="1"/>
      <c r="N24" s="25"/>
      <c r="O24" s="27"/>
      <c r="P24" s="27"/>
      <c r="Q24" s="27"/>
      <c r="R24" s="27"/>
      <c r="S24" s="27"/>
      <c r="T24" s="27"/>
      <c r="U24" s="27"/>
      <c r="V24" s="27"/>
      <c r="W24" s="27"/>
      <c r="X24" s="25"/>
    </row>
    <row r="25" spans="2:24" x14ac:dyDescent="0.25">
      <c r="B25" s="17">
        <v>43269</v>
      </c>
      <c r="C25" s="18">
        <v>14.5</v>
      </c>
      <c r="D25" s="14"/>
      <c r="E25" s="18">
        <v>17.21</v>
      </c>
      <c r="F25" s="14"/>
      <c r="G25" s="19">
        <f t="shared" si="0"/>
        <v>0.84253341080766997</v>
      </c>
      <c r="H25" s="20">
        <f t="shared" si="2"/>
        <v>0.8810458015291317</v>
      </c>
      <c r="I25" s="20">
        <f t="shared" si="4"/>
        <v>3.3445425499644028E-2</v>
      </c>
      <c r="J25" s="20">
        <f t="shared" si="3"/>
        <v>0.81415495052984366</v>
      </c>
      <c r="K25" s="20">
        <f t="shared" si="1"/>
        <v>0.94793665252841974</v>
      </c>
      <c r="L25" s="1"/>
      <c r="N25" s="25"/>
      <c r="O25" s="27"/>
      <c r="P25" s="27"/>
      <c r="Q25" s="27"/>
      <c r="R25" s="27"/>
      <c r="S25" s="27"/>
      <c r="T25" s="27"/>
      <c r="U25" s="27"/>
      <c r="V25" s="27"/>
      <c r="W25" s="27"/>
      <c r="X25" s="25"/>
    </row>
    <row r="26" spans="2:24" ht="18.75" customHeight="1" x14ac:dyDescent="0.25">
      <c r="B26" s="17">
        <v>43266</v>
      </c>
      <c r="C26" s="18">
        <v>14.97</v>
      </c>
      <c r="D26" s="14"/>
      <c r="E26" s="18">
        <v>17.8</v>
      </c>
      <c r="F26" s="14"/>
      <c r="G26" s="19">
        <f t="shared" si="0"/>
        <v>0.84101123595505622</v>
      </c>
      <c r="H26" s="20">
        <f t="shared" si="2"/>
        <v>0.8827005039843957</v>
      </c>
      <c r="I26" s="20">
        <f t="shared" si="4"/>
        <v>3.3058878797584221E-2</v>
      </c>
      <c r="J26" s="20">
        <f t="shared" si="3"/>
        <v>0.81658274638922723</v>
      </c>
      <c r="K26" s="20">
        <f t="shared" si="1"/>
        <v>0.94881826157956417</v>
      </c>
      <c r="L26" s="1"/>
      <c r="N26" s="25"/>
      <c r="O26" s="27"/>
      <c r="P26" s="27"/>
      <c r="Q26" s="27"/>
      <c r="R26" s="27"/>
      <c r="S26" s="27"/>
      <c r="T26" s="27"/>
      <c r="U26" s="27"/>
      <c r="V26" s="27"/>
      <c r="W26" s="27"/>
      <c r="X26" s="25"/>
    </row>
    <row r="27" spans="2:24" ht="15" customHeight="1" x14ac:dyDescent="0.25">
      <c r="B27" s="17">
        <v>43265</v>
      </c>
      <c r="C27" s="18">
        <v>15.1</v>
      </c>
      <c r="D27" s="14"/>
      <c r="E27" s="18">
        <v>17.98</v>
      </c>
      <c r="F27" s="14"/>
      <c r="G27" s="19">
        <f t="shared" si="0"/>
        <v>0.83982202447163512</v>
      </c>
      <c r="H27" s="20">
        <f t="shared" si="2"/>
        <v>0.88429842135713455</v>
      </c>
      <c r="I27" s="20">
        <f t="shared" si="4"/>
        <v>3.2487492823656657E-2</v>
      </c>
      <c r="J27" s="20">
        <f t="shared" si="3"/>
        <v>0.81932343570982125</v>
      </c>
      <c r="K27" s="20">
        <f t="shared" si="1"/>
        <v>0.94927340700444784</v>
      </c>
      <c r="L27" s="1"/>
      <c r="N27" s="25"/>
      <c r="O27" s="27"/>
      <c r="P27" s="27"/>
      <c r="Q27" s="27"/>
      <c r="R27" s="27"/>
      <c r="S27" s="27"/>
      <c r="T27" s="27"/>
      <c r="U27" s="27"/>
      <c r="V27" s="27"/>
      <c r="W27" s="27"/>
      <c r="X27" s="25"/>
    </row>
    <row r="28" spans="2:24" ht="15" customHeight="1" x14ac:dyDescent="0.25">
      <c r="B28" s="17">
        <v>43264</v>
      </c>
      <c r="C28" s="18">
        <v>15.17</v>
      </c>
      <c r="D28" s="14"/>
      <c r="E28" s="18">
        <v>17.989999999999998</v>
      </c>
      <c r="F28" s="14"/>
      <c r="G28" s="19">
        <f t="shared" si="0"/>
        <v>0.84324624791550873</v>
      </c>
      <c r="H28" s="20">
        <f t="shared" si="2"/>
        <v>0.88577744021395155</v>
      </c>
      <c r="I28" s="20">
        <f t="shared" si="4"/>
        <v>3.1926723713437251E-2</v>
      </c>
      <c r="J28" s="20">
        <f t="shared" si="3"/>
        <v>0.82192399278707706</v>
      </c>
      <c r="K28" s="20">
        <f t="shared" si="1"/>
        <v>0.94963088764082604</v>
      </c>
      <c r="L28" s="1"/>
      <c r="N28" s="25"/>
      <c r="O28" s="27"/>
      <c r="P28" s="27"/>
      <c r="Q28" s="27"/>
      <c r="R28" s="27"/>
      <c r="S28" s="27"/>
      <c r="T28" s="27"/>
      <c r="U28" s="27"/>
      <c r="V28" s="27"/>
      <c r="W28" s="27"/>
      <c r="X28" s="25"/>
    </row>
    <row r="29" spans="2:24" ht="15" customHeight="1" x14ac:dyDescent="0.25">
      <c r="B29" s="17">
        <v>43263</v>
      </c>
      <c r="C29" s="18">
        <v>15.46</v>
      </c>
      <c r="D29" s="14"/>
      <c r="E29" s="18">
        <v>18.239999999999998</v>
      </c>
      <c r="F29" s="14"/>
      <c r="G29" s="19">
        <f t="shared" si="0"/>
        <v>0.84758771929824572</v>
      </c>
      <c r="H29" s="20">
        <f t="shared" si="2"/>
        <v>0.88696005622263085</v>
      </c>
      <c r="I29" s="20">
        <f t="shared" si="4"/>
        <v>3.1361326195901526E-2</v>
      </c>
      <c r="J29" s="20">
        <f t="shared" si="3"/>
        <v>0.82423740383082778</v>
      </c>
      <c r="K29" s="20">
        <f>H29+(2*I29)</f>
        <v>0.94968270861443393</v>
      </c>
      <c r="L29" s="1"/>
      <c r="N29" s="25"/>
      <c r="O29" s="27"/>
      <c r="P29" s="27"/>
      <c r="Q29" s="27"/>
      <c r="R29" s="27"/>
      <c r="S29" s="27"/>
      <c r="T29" s="27"/>
      <c r="U29" s="27"/>
      <c r="V29" s="27"/>
      <c r="W29" s="27"/>
      <c r="X29" s="25"/>
    </row>
    <row r="30" spans="2:24" ht="15" customHeight="1" x14ac:dyDescent="0.25">
      <c r="B30" s="17">
        <v>43262</v>
      </c>
      <c r="C30" s="18">
        <v>15.41</v>
      </c>
      <c r="D30" s="14"/>
      <c r="E30" s="18">
        <v>18.39</v>
      </c>
      <c r="F30" s="14"/>
      <c r="G30" s="19">
        <f t="shared" si="0"/>
        <v>0.83795541054921152</v>
      </c>
      <c r="H30" s="20">
        <f t="shared" si="2"/>
        <v>0.88826989785828425</v>
      </c>
      <c r="I30" s="20">
        <f t="shared" si="4"/>
        <v>3.0365570134412476E-2</v>
      </c>
      <c r="J30" s="20">
        <f t="shared" si="3"/>
        <v>0.82753875758945927</v>
      </c>
      <c r="K30" s="20">
        <f t="shared" ref="K30:K93" si="5">H30+(2*I30)</f>
        <v>0.94900103812710923</v>
      </c>
      <c r="L30" s="1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2:24" ht="15" customHeight="1" x14ac:dyDescent="0.25">
      <c r="B31" s="17">
        <v>43259</v>
      </c>
      <c r="C31" s="18">
        <v>15.25</v>
      </c>
      <c r="D31" s="14"/>
      <c r="E31" s="18">
        <v>18</v>
      </c>
      <c r="F31" s="14"/>
      <c r="G31" s="19">
        <f t="shared" si="0"/>
        <v>0.84722222222222221</v>
      </c>
      <c r="H31" s="20">
        <f t="shared" si="2"/>
        <v>0.88950810001560399</v>
      </c>
      <c r="I31" s="20">
        <f t="shared" si="4"/>
        <v>2.9668330712227763E-2</v>
      </c>
      <c r="J31" s="20">
        <f t="shared" si="3"/>
        <v>0.8301714385911485</v>
      </c>
      <c r="K31" s="20">
        <f t="shared" si="5"/>
        <v>0.94884476144005947</v>
      </c>
      <c r="L31" s="1"/>
    </row>
    <row r="32" spans="2:24" ht="15" customHeight="1" x14ac:dyDescent="0.25">
      <c r="B32" s="21">
        <v>43258</v>
      </c>
      <c r="C32" s="18">
        <v>15.76</v>
      </c>
      <c r="D32" s="14"/>
      <c r="E32" s="18">
        <v>18.920000000000002</v>
      </c>
      <c r="F32" s="14"/>
      <c r="G32" s="22">
        <f t="shared" si="0"/>
        <v>0.83298097251585612</v>
      </c>
      <c r="H32" s="20">
        <f t="shared" si="2"/>
        <v>0.89120041071954259</v>
      </c>
      <c r="I32" s="20">
        <f t="shared" si="4"/>
        <v>2.8294515839939874E-2</v>
      </c>
      <c r="J32" s="23">
        <f t="shared" si="3"/>
        <v>0.83461137903966287</v>
      </c>
      <c r="K32" s="20">
        <f t="shared" si="5"/>
        <v>0.94778944239942231</v>
      </c>
      <c r="L32" s="1"/>
    </row>
    <row r="33" spans="2:12" ht="15" customHeight="1" x14ac:dyDescent="0.25">
      <c r="B33" s="17">
        <v>43257</v>
      </c>
      <c r="C33" s="18">
        <v>16.329999999999998</v>
      </c>
      <c r="D33" s="14"/>
      <c r="E33" s="18">
        <v>19.27</v>
      </c>
      <c r="F33" s="14"/>
      <c r="G33" s="19">
        <f t="shared" si="0"/>
        <v>0.8474312402698494</v>
      </c>
      <c r="H33" s="20">
        <f t="shared" si="2"/>
        <v>0.89246651072766947</v>
      </c>
      <c r="I33" s="20">
        <f t="shared" si="4"/>
        <v>2.7427444147879659E-2</v>
      </c>
      <c r="J33" s="20">
        <f t="shared" si="3"/>
        <v>0.83761162243191012</v>
      </c>
      <c r="K33" s="20">
        <f t="shared" si="5"/>
        <v>0.94732139902342882</v>
      </c>
      <c r="L33" s="1"/>
    </row>
    <row r="34" spans="2:12" ht="15" customHeight="1" x14ac:dyDescent="0.25">
      <c r="B34" s="17">
        <v>43256</v>
      </c>
      <c r="C34" s="18">
        <v>16.59</v>
      </c>
      <c r="D34" s="14"/>
      <c r="E34" s="18">
        <v>19.38</v>
      </c>
      <c r="F34" s="14"/>
      <c r="G34" s="19">
        <f t="shared" si="0"/>
        <v>0.85603715170278638</v>
      </c>
      <c r="H34" s="20">
        <f t="shared" si="2"/>
        <v>0.89366541201156569</v>
      </c>
      <c r="I34" s="20">
        <f t="shared" si="4"/>
        <v>2.6850912258706349E-2</v>
      </c>
      <c r="J34" s="20">
        <f t="shared" si="3"/>
        <v>0.83996358749415301</v>
      </c>
      <c r="K34" s="20">
        <f t="shared" si="5"/>
        <v>0.94736723652897836</v>
      </c>
      <c r="L34" s="1"/>
    </row>
    <row r="35" spans="2:12" ht="15" customHeight="1" x14ac:dyDescent="0.25">
      <c r="B35" s="17">
        <v>43255</v>
      </c>
      <c r="C35" s="18">
        <v>17.53</v>
      </c>
      <c r="D35" s="14"/>
      <c r="E35" s="18">
        <v>19.98</v>
      </c>
      <c r="F35" s="14"/>
      <c r="G35" s="19">
        <f t="shared" si="0"/>
        <v>0.87737737737737742</v>
      </c>
      <c r="H35" s="20">
        <f t="shared" si="2"/>
        <v>0.89442411062434135</v>
      </c>
      <c r="I35" s="20">
        <f t="shared" si="4"/>
        <v>2.6808681250244899E-2</v>
      </c>
      <c r="J35" s="20">
        <f t="shared" si="3"/>
        <v>0.84080674812385159</v>
      </c>
      <c r="K35" s="20">
        <f t="shared" si="5"/>
        <v>0.94804147312483111</v>
      </c>
      <c r="L35" s="1"/>
    </row>
    <row r="36" spans="2:12" ht="15" customHeight="1" x14ac:dyDescent="0.25">
      <c r="B36" s="17">
        <v>43252</v>
      </c>
      <c r="C36" s="18">
        <v>16.16</v>
      </c>
      <c r="D36" s="14"/>
      <c r="E36" s="18">
        <v>18.88</v>
      </c>
      <c r="F36" s="14"/>
      <c r="G36" s="19">
        <f t="shared" si="0"/>
        <v>0.85593220338983056</v>
      </c>
      <c r="H36" s="20">
        <f t="shared" si="2"/>
        <v>0.89549053217098906</v>
      </c>
      <c r="I36" s="20">
        <f t="shared" si="4"/>
        <v>2.6095232008460131E-2</v>
      </c>
      <c r="J36" s="20">
        <f t="shared" si="3"/>
        <v>0.84330006815406877</v>
      </c>
      <c r="K36" s="20">
        <f t="shared" si="5"/>
        <v>0.94768099618790935</v>
      </c>
      <c r="L36" s="1"/>
    </row>
    <row r="37" spans="2:12" ht="15" customHeight="1" x14ac:dyDescent="0.25">
      <c r="B37" s="17">
        <v>43250</v>
      </c>
      <c r="C37" s="18">
        <v>18.98</v>
      </c>
      <c r="D37" s="14"/>
      <c r="E37" s="18">
        <v>22.19</v>
      </c>
      <c r="F37" s="14"/>
      <c r="G37" s="19">
        <f t="shared" si="0"/>
        <v>0.85534024335286163</v>
      </c>
      <c r="H37" s="20">
        <f t="shared" si="2"/>
        <v>0.8968552686179232</v>
      </c>
      <c r="I37" s="20">
        <f t="shared" si="4"/>
        <v>2.5377346704872992E-2</v>
      </c>
      <c r="J37" s="20">
        <f t="shared" si="3"/>
        <v>0.84610057520817716</v>
      </c>
      <c r="K37" s="20">
        <f t="shared" si="5"/>
        <v>0.94760996202766923</v>
      </c>
      <c r="L37" s="1"/>
    </row>
    <row r="38" spans="2:12" ht="15" customHeight="1" x14ac:dyDescent="0.25">
      <c r="B38" s="17">
        <v>43249</v>
      </c>
      <c r="C38" s="18">
        <v>19.3</v>
      </c>
      <c r="D38" s="10"/>
      <c r="E38" s="18">
        <v>22.24</v>
      </c>
      <c r="F38" s="10"/>
      <c r="G38" s="19">
        <f t="shared" si="0"/>
        <v>0.8678057553956835</v>
      </c>
      <c r="H38" s="20">
        <f t="shared" si="2"/>
        <v>0.89817774587840549</v>
      </c>
      <c r="I38" s="20">
        <f t="shared" si="4"/>
        <v>2.520682412612834E-2</v>
      </c>
      <c r="J38" s="20">
        <f t="shared" si="3"/>
        <v>0.84776409762614879</v>
      </c>
      <c r="K38" s="20">
        <f t="shared" si="5"/>
        <v>0.94859139413066218</v>
      </c>
      <c r="L38" s="1"/>
    </row>
    <row r="39" spans="2:12" x14ac:dyDescent="0.25">
      <c r="B39" s="17">
        <v>43248</v>
      </c>
      <c r="C39" s="18">
        <v>16.91</v>
      </c>
      <c r="D39" s="14"/>
      <c r="E39" s="18">
        <v>19.79</v>
      </c>
      <c r="F39" s="14"/>
      <c r="G39" s="19">
        <f t="shared" si="0"/>
        <v>0.85447195553309752</v>
      </c>
      <c r="H39" s="20">
        <f t="shared" si="2"/>
        <v>0.89976834836229069</v>
      </c>
      <c r="I39" s="20">
        <f t="shared" si="4"/>
        <v>2.4392981354616563E-2</v>
      </c>
      <c r="J39" s="20">
        <f t="shared" si="3"/>
        <v>0.85098238565305762</v>
      </c>
      <c r="K39" s="20">
        <f t="shared" si="5"/>
        <v>0.94855431107152377</v>
      </c>
      <c r="L39" s="1"/>
    </row>
    <row r="40" spans="2:12" x14ac:dyDescent="0.25">
      <c r="B40" s="17">
        <v>43245</v>
      </c>
      <c r="C40" s="18">
        <v>19.8</v>
      </c>
      <c r="D40" s="14"/>
      <c r="E40" s="18">
        <v>23.03</v>
      </c>
      <c r="F40" s="14"/>
      <c r="G40" s="19">
        <f t="shared" si="0"/>
        <v>0.85974815458098131</v>
      </c>
      <c r="H40" s="20">
        <f t="shared" si="2"/>
        <v>0.9013281460201672</v>
      </c>
      <c r="I40" s="20">
        <f t="shared" si="4"/>
        <v>2.3770917334384377E-2</v>
      </c>
      <c r="J40" s="20">
        <f t="shared" si="3"/>
        <v>0.85378631135139849</v>
      </c>
      <c r="K40" s="20">
        <f t="shared" si="5"/>
        <v>0.94886998068893591</v>
      </c>
      <c r="L40" s="1"/>
    </row>
    <row r="41" spans="2:12" x14ac:dyDescent="0.25">
      <c r="B41" s="17">
        <v>43244</v>
      </c>
      <c r="C41" s="18">
        <v>20.079999999999998</v>
      </c>
      <c r="D41" s="14"/>
      <c r="E41" s="18">
        <v>23.2</v>
      </c>
      <c r="F41" s="14"/>
      <c r="G41" s="19">
        <f t="shared" si="0"/>
        <v>0.8655172413793103</v>
      </c>
      <c r="H41" s="20">
        <f t="shared" si="2"/>
        <v>0.90271426996850224</v>
      </c>
      <c r="I41" s="20">
        <f t="shared" si="4"/>
        <v>2.3253215912115016E-2</v>
      </c>
      <c r="J41" s="20">
        <f t="shared" si="3"/>
        <v>0.85620783814427215</v>
      </c>
      <c r="K41" s="20">
        <f t="shared" si="5"/>
        <v>0.94922070179273232</v>
      </c>
      <c r="L41" s="1"/>
    </row>
    <row r="42" spans="2:12" x14ac:dyDescent="0.25">
      <c r="B42" s="17">
        <v>43243</v>
      </c>
      <c r="C42" s="18">
        <v>23.27</v>
      </c>
      <c r="D42" s="14"/>
      <c r="E42" s="18">
        <v>27.15</v>
      </c>
      <c r="F42" s="14"/>
      <c r="G42" s="19">
        <f t="shared" ref="G42:G73" si="6">C42/E42</f>
        <v>0.85709023941068141</v>
      </c>
      <c r="H42" s="20">
        <f t="shared" si="2"/>
        <v>0.90435990883032358</v>
      </c>
      <c r="I42" s="20">
        <f t="shared" si="4"/>
        <v>2.2274821168656322E-2</v>
      </c>
      <c r="J42" s="20">
        <f t="shared" si="3"/>
        <v>0.85981026649301096</v>
      </c>
      <c r="K42" s="20">
        <f t="shared" si="5"/>
        <v>0.9489095511676362</v>
      </c>
      <c r="L42" s="1"/>
    </row>
    <row r="43" spans="2:12" x14ac:dyDescent="0.25">
      <c r="B43" s="17">
        <v>43242</v>
      </c>
      <c r="C43" s="18">
        <v>24.71</v>
      </c>
      <c r="D43" s="14"/>
      <c r="E43" s="18">
        <v>28.42</v>
      </c>
      <c r="F43" s="14"/>
      <c r="G43" s="19">
        <f t="shared" si="6"/>
        <v>0.86945812807881773</v>
      </c>
      <c r="H43" s="20">
        <f t="shared" si="2"/>
        <v>0.9055955722316481</v>
      </c>
      <c r="I43" s="20">
        <f t="shared" si="4"/>
        <v>2.1667063702260035E-2</v>
      </c>
      <c r="J43" s="20">
        <f t="shared" si="3"/>
        <v>0.86226144482712808</v>
      </c>
      <c r="K43" s="20">
        <f t="shared" si="5"/>
        <v>0.94892969963616813</v>
      </c>
      <c r="L43" s="1"/>
    </row>
    <row r="44" spans="2:12" x14ac:dyDescent="0.25">
      <c r="B44" s="17">
        <v>43241</v>
      </c>
      <c r="C44" s="18">
        <v>25.05</v>
      </c>
      <c r="D44" s="14"/>
      <c r="E44" s="18">
        <v>29.09</v>
      </c>
      <c r="F44" s="14"/>
      <c r="G44" s="19">
        <f t="shared" si="6"/>
        <v>0.86112066002062571</v>
      </c>
      <c r="H44" s="20">
        <f t="shared" si="2"/>
        <v>0.90708578379387084</v>
      </c>
      <c r="I44" s="20">
        <f t="shared" si="4"/>
        <v>2.0579506363698145E-2</v>
      </c>
      <c r="J44" s="20">
        <f t="shared" si="3"/>
        <v>0.86592677106647453</v>
      </c>
      <c r="K44" s="20">
        <f t="shared" si="5"/>
        <v>0.94824479652126714</v>
      </c>
      <c r="L44" s="1"/>
    </row>
    <row r="45" spans="2:12" x14ac:dyDescent="0.25">
      <c r="B45" s="17">
        <v>43238</v>
      </c>
      <c r="C45" s="18">
        <v>25.65</v>
      </c>
      <c r="D45" s="14"/>
      <c r="E45" s="18">
        <v>30.1</v>
      </c>
      <c r="F45" s="14"/>
      <c r="G45" s="19">
        <f t="shared" si="6"/>
        <v>0.85215946843853807</v>
      </c>
      <c r="H45" s="20">
        <f t="shared" si="2"/>
        <v>0.90902167903906261</v>
      </c>
      <c r="I45" s="20">
        <f t="shared" si="4"/>
        <v>1.8894782939287511E-2</v>
      </c>
      <c r="J45" s="20">
        <f t="shared" si="3"/>
        <v>0.87123211316048754</v>
      </c>
      <c r="K45" s="20">
        <f t="shared" si="5"/>
        <v>0.94681124491763768</v>
      </c>
      <c r="L45" s="1"/>
    </row>
    <row r="46" spans="2:12" x14ac:dyDescent="0.25">
      <c r="B46" s="17">
        <v>43237</v>
      </c>
      <c r="C46" s="18">
        <v>25.95</v>
      </c>
      <c r="D46" s="14"/>
      <c r="E46" s="18">
        <v>30.16</v>
      </c>
      <c r="F46" s="14"/>
      <c r="G46" s="19">
        <f t="shared" si="6"/>
        <v>0.86041114058355439</v>
      </c>
      <c r="H46" s="20">
        <f t="shared" si="2"/>
        <v>0.91066238520718712</v>
      </c>
      <c r="I46" s="20">
        <f t="shared" si="4"/>
        <v>1.7392134838424153E-2</v>
      </c>
      <c r="J46" s="20">
        <f t="shared" si="3"/>
        <v>0.87587811553033879</v>
      </c>
      <c r="K46" s="20">
        <f t="shared" si="5"/>
        <v>0.94544665488403545</v>
      </c>
      <c r="L46" s="1"/>
    </row>
    <row r="47" spans="2:12" x14ac:dyDescent="0.25">
      <c r="B47" s="17">
        <v>43236</v>
      </c>
      <c r="C47" s="18">
        <v>27.39</v>
      </c>
      <c r="D47" s="14"/>
      <c r="E47" s="18">
        <v>31.58</v>
      </c>
      <c r="F47" s="14"/>
      <c r="G47" s="19">
        <f t="shared" si="6"/>
        <v>0.86732108929702345</v>
      </c>
      <c r="H47" s="20">
        <f t="shared" si="2"/>
        <v>0.91218334910558208</v>
      </c>
      <c r="I47" s="20">
        <f t="shared" si="4"/>
        <v>1.6151321230429047E-2</v>
      </c>
      <c r="J47" s="20">
        <f t="shared" si="3"/>
        <v>0.87988070664472395</v>
      </c>
      <c r="K47" s="20">
        <f t="shared" si="5"/>
        <v>0.9444859915664402</v>
      </c>
      <c r="L47" s="1"/>
    </row>
    <row r="48" spans="2:12" x14ac:dyDescent="0.25">
      <c r="B48" s="17">
        <v>43235</v>
      </c>
      <c r="C48" s="18">
        <v>26.79</v>
      </c>
      <c r="D48" s="14"/>
      <c r="E48" s="18">
        <v>30.86</v>
      </c>
      <c r="F48" s="14"/>
      <c r="G48" s="19">
        <f t="shared" si="6"/>
        <v>0.86811406351263776</v>
      </c>
      <c r="H48" s="20">
        <f t="shared" si="2"/>
        <v>0.91344449237417424</v>
      </c>
      <c r="I48" s="20">
        <f t="shared" si="4"/>
        <v>1.4551241292301832E-2</v>
      </c>
      <c r="J48" s="20">
        <f t="shared" si="3"/>
        <v>0.88434200978957056</v>
      </c>
      <c r="K48" s="20">
        <f t="shared" si="5"/>
        <v>0.94254697495877793</v>
      </c>
      <c r="L48" s="1"/>
    </row>
    <row r="49" spans="2:12" x14ac:dyDescent="0.25">
      <c r="B49" s="17">
        <v>43234</v>
      </c>
      <c r="C49" s="18">
        <v>26.24</v>
      </c>
      <c r="D49" s="14"/>
      <c r="E49" s="18">
        <v>30.1</v>
      </c>
      <c r="F49" s="14"/>
      <c r="G49" s="19">
        <f t="shared" si="6"/>
        <v>0.87176079734219258</v>
      </c>
      <c r="H49" s="20">
        <f t="shared" si="2"/>
        <v>0.9147332280732019</v>
      </c>
      <c r="I49" s="20">
        <f t="shared" si="4"/>
        <v>1.3002801229449662E-2</v>
      </c>
      <c r="J49" s="20">
        <f t="shared" si="3"/>
        <v>0.88872762561430263</v>
      </c>
      <c r="K49" s="20">
        <f t="shared" si="5"/>
        <v>0.94073883053210117</v>
      </c>
      <c r="L49" s="1"/>
    </row>
    <row r="50" spans="2:12" x14ac:dyDescent="0.25">
      <c r="B50" s="17">
        <v>43231</v>
      </c>
      <c r="C50" s="18">
        <v>25.44</v>
      </c>
      <c r="D50" s="14"/>
      <c r="E50" s="18">
        <v>28.9</v>
      </c>
      <c r="F50" s="14"/>
      <c r="G50" s="19">
        <f t="shared" si="6"/>
        <v>0.88027681660899659</v>
      </c>
      <c r="H50" s="20">
        <f t="shared" si="2"/>
        <v>0.91646410994902505</v>
      </c>
      <c r="I50" s="20">
        <f t="shared" si="4"/>
        <v>1.2908718536246847E-2</v>
      </c>
      <c r="J50" s="20">
        <f t="shared" si="3"/>
        <v>0.89064667287653132</v>
      </c>
      <c r="K50" s="20">
        <f t="shared" si="5"/>
        <v>0.94228154702151878</v>
      </c>
      <c r="L50" s="1"/>
    </row>
    <row r="51" spans="2:12" x14ac:dyDescent="0.25">
      <c r="B51" s="17">
        <v>43230</v>
      </c>
      <c r="C51" s="18">
        <v>25.75</v>
      </c>
      <c r="D51" s="14"/>
      <c r="E51" s="18">
        <v>28.79</v>
      </c>
      <c r="F51" s="14"/>
      <c r="G51" s="19">
        <f t="shared" si="6"/>
        <v>0.89440778047933311</v>
      </c>
      <c r="H51" s="20">
        <f t="shared" si="2"/>
        <v>0.91749579017254734</v>
      </c>
      <c r="I51" s="20">
        <f t="shared" si="4"/>
        <v>1.2752845003134538E-2</v>
      </c>
      <c r="J51" s="20">
        <f t="shared" si="3"/>
        <v>0.89199010016627822</v>
      </c>
      <c r="K51" s="20">
        <f t="shared" si="5"/>
        <v>0.94300148017881646</v>
      </c>
      <c r="L51" s="1"/>
    </row>
    <row r="52" spans="2:12" x14ac:dyDescent="0.25">
      <c r="B52" s="17">
        <v>43229</v>
      </c>
      <c r="C52" s="18">
        <v>24.78</v>
      </c>
      <c r="D52" s="14"/>
      <c r="E52" s="18">
        <v>27.17</v>
      </c>
      <c r="F52" s="14"/>
      <c r="G52" s="19">
        <f t="shared" si="6"/>
        <v>0.91203533308796469</v>
      </c>
      <c r="H52" s="20">
        <f t="shared" si="2"/>
        <v>0.91809180542036928</v>
      </c>
      <c r="I52" s="20">
        <f t="shared" si="4"/>
        <v>1.3037643849975593E-2</v>
      </c>
      <c r="J52" s="20">
        <f t="shared" si="3"/>
        <v>0.89201651772041812</v>
      </c>
      <c r="K52" s="20">
        <f t="shared" si="5"/>
        <v>0.94416709312032043</v>
      </c>
      <c r="L52" s="1"/>
    </row>
    <row r="53" spans="2:12" x14ac:dyDescent="0.25">
      <c r="B53" s="17">
        <v>43228</v>
      </c>
      <c r="C53" s="18">
        <v>22.91</v>
      </c>
      <c r="D53" s="14"/>
      <c r="E53" s="18">
        <v>24.7</v>
      </c>
      <c r="F53" s="14"/>
      <c r="G53" s="11">
        <f t="shared" si="6"/>
        <v>0.92753036437246972</v>
      </c>
      <c r="H53" s="12">
        <f t="shared" si="2"/>
        <v>0.91826539939953844</v>
      </c>
      <c r="I53" s="12">
        <f t="shared" si="4"/>
        <v>1.3207284773396321E-2</v>
      </c>
      <c r="J53" s="13">
        <f t="shared" si="3"/>
        <v>0.89185082985274577</v>
      </c>
      <c r="K53" s="13">
        <f t="shared" si="5"/>
        <v>0.94467996894633111</v>
      </c>
      <c r="L53" s="1"/>
    </row>
    <row r="54" spans="2:12" x14ac:dyDescent="0.25">
      <c r="B54" s="17">
        <v>43227</v>
      </c>
      <c r="C54" s="18">
        <v>22.65</v>
      </c>
      <c r="D54" s="14"/>
      <c r="E54" s="18">
        <v>24.7</v>
      </c>
      <c r="F54" s="14"/>
      <c r="G54" s="11">
        <f t="shared" si="6"/>
        <v>0.91700404858299589</v>
      </c>
      <c r="H54" s="12">
        <f t="shared" si="2"/>
        <v>0.91857370289588425</v>
      </c>
      <c r="I54" s="12">
        <f t="shared" si="4"/>
        <v>1.3317717677604273E-2</v>
      </c>
      <c r="J54" s="13">
        <f t="shared" si="3"/>
        <v>0.89193826754067573</v>
      </c>
      <c r="K54" s="13">
        <f t="shared" si="5"/>
        <v>0.94520913825109276</v>
      </c>
      <c r="L54" s="1"/>
    </row>
    <row r="55" spans="2:12" x14ac:dyDescent="0.25">
      <c r="B55" s="17">
        <v>43224</v>
      </c>
      <c r="C55" s="18">
        <v>22.27</v>
      </c>
      <c r="D55" s="14"/>
      <c r="E55" s="18">
        <v>23.85</v>
      </c>
      <c r="F55" s="14"/>
      <c r="G55" s="11">
        <f t="shared" si="6"/>
        <v>0.93375262054507335</v>
      </c>
      <c r="H55" s="12">
        <f>AVERAGE(G56:G94)</f>
        <v>0.91818449987923834</v>
      </c>
      <c r="I55" s="12">
        <f>_xlfn.STDEV.P(G56:G94)</f>
        <v>1.3260851332143804E-2</v>
      </c>
      <c r="J55" s="13">
        <f t="shared" si="3"/>
        <v>0.89166279721495068</v>
      </c>
      <c r="K55" s="13">
        <f t="shared" si="5"/>
        <v>0.944706202543526</v>
      </c>
      <c r="L55" s="1"/>
    </row>
    <row r="56" spans="2:12" x14ac:dyDescent="0.25">
      <c r="B56" s="17">
        <v>43223</v>
      </c>
      <c r="C56" s="18">
        <v>22.45</v>
      </c>
      <c r="D56" s="14"/>
      <c r="E56" s="18">
        <v>24.27</v>
      </c>
      <c r="F56" s="14"/>
      <c r="G56" s="11">
        <f t="shared" si="6"/>
        <v>0.92501030078285951</v>
      </c>
      <c r="H56" s="12">
        <f>AVERAGE(G57:G94)</f>
        <v>0.91800487353966942</v>
      </c>
      <c r="I56" s="12">
        <f>_xlfn.STDEV.P(G57:G94)</f>
        <v>1.3387287068893661E-2</v>
      </c>
      <c r="J56" s="13">
        <f t="shared" si="3"/>
        <v>0.89123029940188214</v>
      </c>
      <c r="K56" s="13">
        <f t="shared" si="5"/>
        <v>0.9447794476774567</v>
      </c>
      <c r="L56" s="1"/>
    </row>
    <row r="57" spans="2:12" x14ac:dyDescent="0.25">
      <c r="B57" s="17">
        <v>43222</v>
      </c>
      <c r="C57" s="18">
        <v>22.6</v>
      </c>
      <c r="D57" s="14"/>
      <c r="E57" s="18">
        <v>24.53</v>
      </c>
      <c r="F57" s="14"/>
      <c r="G57" s="11">
        <f t="shared" si="6"/>
        <v>0.921320831634733</v>
      </c>
      <c r="H57" s="12">
        <f>AVERAGE(G58:G94)</f>
        <v>0.9179152530506135</v>
      </c>
      <c r="I57" s="12">
        <f>_xlfn.STDEV.P(G58:G94)</f>
        <v>1.3555737327882636E-2</v>
      </c>
      <c r="J57" s="13">
        <f t="shared" si="3"/>
        <v>0.89080377839484826</v>
      </c>
      <c r="K57" s="13">
        <f t="shared" si="5"/>
        <v>0.94502672770637874</v>
      </c>
      <c r="L57" s="1"/>
    </row>
    <row r="58" spans="2:12" x14ac:dyDescent="0.25">
      <c r="B58" s="17">
        <v>43220</v>
      </c>
      <c r="C58" s="18">
        <v>22.97</v>
      </c>
      <c r="D58" s="14"/>
      <c r="E58" s="18">
        <v>24.59</v>
      </c>
      <c r="F58" s="14"/>
      <c r="G58" s="11">
        <f t="shared" si="6"/>
        <v>0.93411956079707192</v>
      </c>
      <c r="H58" s="12">
        <f>AVERAGE(G59:G94)</f>
        <v>0.9174651333909899</v>
      </c>
      <c r="I58" s="12">
        <f>_xlfn.STDEV.P(G59:G94)</f>
        <v>1.3467216438411924E-2</v>
      </c>
      <c r="J58" s="13">
        <f t="shared" si="3"/>
        <v>0.89053070051416605</v>
      </c>
      <c r="K58" s="13">
        <f t="shared" si="5"/>
        <v>0.94439956626781374</v>
      </c>
      <c r="L58" s="1"/>
    </row>
    <row r="59" spans="2:12" x14ac:dyDescent="0.25">
      <c r="B59" s="17">
        <v>43217</v>
      </c>
      <c r="C59" s="18">
        <v>22.71</v>
      </c>
      <c r="D59" s="14"/>
      <c r="E59" s="18">
        <v>24.48</v>
      </c>
      <c r="F59" s="14"/>
      <c r="G59" s="11">
        <f t="shared" si="6"/>
        <v>0.92769607843137258</v>
      </c>
      <c r="H59" s="12">
        <f>AVERAGE(G60:G94)</f>
        <v>0.91717282067555028</v>
      </c>
      <c r="I59" s="12">
        <f>_xlfn.STDEV.P(G60:G94)</f>
        <v>1.3545173307776529E-2</v>
      </c>
      <c r="J59" s="13">
        <f t="shared" si="3"/>
        <v>0.89008247405999719</v>
      </c>
      <c r="K59" s="13">
        <f t="shared" si="5"/>
        <v>0.94426316729110338</v>
      </c>
      <c r="L59" s="1"/>
    </row>
    <row r="60" spans="2:12" x14ac:dyDescent="0.25">
      <c r="B60" s="17">
        <v>43216</v>
      </c>
      <c r="C60" s="18">
        <v>22.63</v>
      </c>
      <c r="D60" s="14"/>
      <c r="E60" s="18">
        <v>24.41</v>
      </c>
      <c r="F60" s="14"/>
      <c r="G60" s="11">
        <f t="shared" si="6"/>
        <v>0.92707906595657508</v>
      </c>
      <c r="H60" s="12">
        <f>AVERAGE(G61:G94)</f>
        <v>0.91688146052022612</v>
      </c>
      <c r="I60" s="12">
        <f>_xlfn.STDEV.P(G61:G94)</f>
        <v>1.3634396616309162E-2</v>
      </c>
      <c r="J60" s="13">
        <f t="shared" si="3"/>
        <v>0.88961266728760779</v>
      </c>
      <c r="K60" s="13">
        <f t="shared" si="5"/>
        <v>0.94415025375284445</v>
      </c>
      <c r="L60" s="1"/>
    </row>
    <row r="61" spans="2:12" x14ac:dyDescent="0.25">
      <c r="B61" s="17">
        <v>43215</v>
      </c>
      <c r="C61" s="18">
        <v>21.73</v>
      </c>
      <c r="D61" s="14"/>
      <c r="E61" s="18">
        <v>23.46</v>
      </c>
      <c r="F61" s="14"/>
      <c r="G61" s="11">
        <f t="shared" si="6"/>
        <v>0.92625745950554128</v>
      </c>
      <c r="H61" s="12">
        <f>AVERAGE(G62:G94)</f>
        <v>0.91659733933885279</v>
      </c>
      <c r="I61" s="12">
        <f>_xlfn.STDEV.P(G62:G94)</f>
        <v>1.373991855232253E-2</v>
      </c>
      <c r="J61" s="13">
        <f t="shared" si="3"/>
        <v>0.88911750223420771</v>
      </c>
      <c r="K61" s="13">
        <f t="shared" si="5"/>
        <v>0.94407717644349787</v>
      </c>
      <c r="L61" s="1"/>
    </row>
    <row r="62" spans="2:12" x14ac:dyDescent="0.25">
      <c r="B62" s="17">
        <v>43214</v>
      </c>
      <c r="C62" s="18">
        <v>22.4</v>
      </c>
      <c r="D62" s="14"/>
      <c r="E62" s="18">
        <v>24.23</v>
      </c>
      <c r="F62" s="14"/>
      <c r="G62" s="11">
        <f t="shared" si="6"/>
        <v>0.92447379281881958</v>
      </c>
      <c r="H62" s="12">
        <f>AVERAGE(G63:G94)</f>
        <v>0.91635120016760385</v>
      </c>
      <c r="I62" s="12">
        <f>_xlfn.STDEV.P(G63:G94)</f>
        <v>1.3881124455817975E-2</v>
      </c>
      <c r="J62" s="13">
        <f t="shared" si="3"/>
        <v>0.88858895125596793</v>
      </c>
      <c r="K62" s="13">
        <f t="shared" si="5"/>
        <v>0.94411344907923977</v>
      </c>
      <c r="L62" s="1"/>
    </row>
    <row r="63" spans="2:12" x14ac:dyDescent="0.25">
      <c r="B63" s="17">
        <v>43213</v>
      </c>
      <c r="C63" s="18">
        <v>22.48</v>
      </c>
      <c r="D63" s="14"/>
      <c r="E63" s="18">
        <v>24.31</v>
      </c>
      <c r="F63" s="14"/>
      <c r="G63" s="11">
        <f t="shared" si="6"/>
        <v>0.92472233648704238</v>
      </c>
      <c r="H63" s="12">
        <f>AVERAGE(G64:G94)</f>
        <v>0.91608116351213809</v>
      </c>
      <c r="I63" s="12">
        <f>_xlfn.STDEV.P(G64:G94)</f>
        <v>1.402026560896103E-2</v>
      </c>
      <c r="J63" s="13">
        <f t="shared" si="3"/>
        <v>0.88804063229421604</v>
      </c>
      <c r="K63" s="13">
        <f t="shared" si="5"/>
        <v>0.94412169473006013</v>
      </c>
      <c r="L63" s="1"/>
    </row>
    <row r="64" spans="2:12" x14ac:dyDescent="0.25">
      <c r="B64" s="17">
        <v>43210</v>
      </c>
      <c r="C64" s="18">
        <v>22.36</v>
      </c>
      <c r="D64" s="14"/>
      <c r="E64" s="18">
        <v>24.39</v>
      </c>
      <c r="F64" s="14"/>
      <c r="G64" s="11">
        <f t="shared" si="6"/>
        <v>0.91676916769167682</v>
      </c>
      <c r="H64" s="12">
        <f>AVERAGE(G65:G94)</f>
        <v>0.91605823003948683</v>
      </c>
      <c r="I64" s="12">
        <f>_xlfn.STDEV.P(G65:G94)</f>
        <v>1.4251449226943179E-2</v>
      </c>
      <c r="J64" s="13">
        <f t="shared" si="3"/>
        <v>0.88755533158560052</v>
      </c>
      <c r="K64" s="13">
        <f t="shared" si="5"/>
        <v>0.94456112849337315</v>
      </c>
      <c r="L64" s="1"/>
    </row>
    <row r="65" spans="2:12" x14ac:dyDescent="0.25">
      <c r="B65" s="17">
        <v>43209</v>
      </c>
      <c r="C65" s="18">
        <v>22.2</v>
      </c>
      <c r="D65" s="14"/>
      <c r="E65" s="18">
        <v>24.33</v>
      </c>
      <c r="F65" s="14"/>
      <c r="G65" s="11">
        <f t="shared" si="6"/>
        <v>0.91245376078914919</v>
      </c>
      <c r="H65" s="12">
        <f>AVERAGE(G66:G94)</f>
        <v>0.91618252208260187</v>
      </c>
      <c r="I65" s="12">
        <f>_xlfn.STDEV.P(G66:G94)</f>
        <v>1.4479085923973099E-2</v>
      </c>
      <c r="J65" s="13">
        <f t="shared" si="3"/>
        <v>0.88722435023465562</v>
      </c>
      <c r="K65" s="13">
        <f t="shared" si="5"/>
        <v>0.94514069393054811</v>
      </c>
      <c r="L65" s="1"/>
    </row>
    <row r="66" spans="2:12" x14ac:dyDescent="0.25">
      <c r="B66" s="17">
        <v>43208</v>
      </c>
      <c r="C66" s="18">
        <v>21.8</v>
      </c>
      <c r="D66" s="14"/>
      <c r="E66" s="18">
        <v>24.03</v>
      </c>
      <c r="F66" s="14"/>
      <c r="G66" s="11">
        <f t="shared" si="6"/>
        <v>0.90719933416562626</v>
      </c>
      <c r="H66" s="12">
        <f>AVERAGE(G67:G94)</f>
        <v>0.91650335022249396</v>
      </c>
      <c r="I66" s="12">
        <f>_xlfn.STDEV.P(G67:G94)</f>
        <v>1.4633735757291736E-2</v>
      </c>
      <c r="J66" s="13">
        <f t="shared" si="3"/>
        <v>0.88723587870791054</v>
      </c>
      <c r="K66" s="13">
        <f t="shared" si="5"/>
        <v>0.94577082173707738</v>
      </c>
      <c r="L66" s="1"/>
    </row>
    <row r="67" spans="2:12" x14ac:dyDescent="0.25">
      <c r="B67" s="17">
        <v>43207</v>
      </c>
      <c r="C67" s="18">
        <v>21.03</v>
      </c>
      <c r="D67" s="14"/>
      <c r="E67" s="18">
        <v>23.27</v>
      </c>
      <c r="F67" s="14"/>
      <c r="G67" s="11">
        <f t="shared" si="6"/>
        <v>0.90373871938117756</v>
      </c>
      <c r="H67" s="12">
        <f>AVERAGE(G68:G94)</f>
        <v>0.91697611432772785</v>
      </c>
      <c r="I67" s="12">
        <f>_xlfn.STDEV.P(G68:G94)</f>
        <v>1.4690792987452897E-2</v>
      </c>
      <c r="J67" s="13">
        <f t="shared" si="3"/>
        <v>0.88759452835282204</v>
      </c>
      <c r="K67" s="13">
        <f t="shared" si="5"/>
        <v>0.94635770030263366</v>
      </c>
      <c r="L67" s="1"/>
    </row>
    <row r="68" spans="2:12" x14ac:dyDescent="0.25">
      <c r="B68" s="17">
        <v>43206</v>
      </c>
      <c r="C68" s="18">
        <v>20.62</v>
      </c>
      <c r="D68" s="14"/>
      <c r="E68" s="18">
        <v>22.85</v>
      </c>
      <c r="F68" s="14"/>
      <c r="G68" s="11">
        <f t="shared" si="6"/>
        <v>0.90240700218818382</v>
      </c>
      <c r="H68" s="12">
        <f>AVERAGE(G69:G94)</f>
        <v>0.91753646479463324</v>
      </c>
      <c r="I68" s="12">
        <f>_xlfn.STDEV.P(G69:G94)</f>
        <v>1.4684765686406063E-2</v>
      </c>
      <c r="J68" s="13">
        <f t="shared" si="3"/>
        <v>0.88816693342182107</v>
      </c>
      <c r="K68" s="13">
        <f t="shared" si="5"/>
        <v>0.94690599616744542</v>
      </c>
      <c r="L68" s="1"/>
    </row>
    <row r="69" spans="2:12" x14ac:dyDescent="0.25">
      <c r="B69" s="17">
        <v>43203</v>
      </c>
      <c r="C69" s="18">
        <v>21.2</v>
      </c>
      <c r="D69" s="14"/>
      <c r="E69" s="18">
        <v>23.69</v>
      </c>
      <c r="F69" s="14"/>
      <c r="G69" s="11">
        <f t="shared" si="6"/>
        <v>0.89489235964541991</v>
      </c>
      <c r="H69" s="12">
        <f>AVERAGE(G70:G94)</f>
        <v>0.9184422290006018</v>
      </c>
      <c r="I69" s="12">
        <f>_xlfn.STDEV.P(G70:G94)</f>
        <v>1.424561014060388E-2</v>
      </c>
      <c r="J69" s="13">
        <f t="shared" si="3"/>
        <v>0.88995100871939403</v>
      </c>
      <c r="K69" s="13">
        <f t="shared" si="5"/>
        <v>0.94693344928180956</v>
      </c>
      <c r="L69" s="1"/>
    </row>
    <row r="70" spans="2:12" x14ac:dyDescent="0.25">
      <c r="B70" s="17">
        <v>43202</v>
      </c>
      <c r="C70" s="18">
        <v>21.68</v>
      </c>
      <c r="D70" s="14"/>
      <c r="E70" s="18">
        <v>24.35</v>
      </c>
      <c r="F70" s="14"/>
      <c r="G70" s="11">
        <f t="shared" si="6"/>
        <v>0.89034907597535928</v>
      </c>
      <c r="H70" s="12">
        <f>AVERAGE(G71:G94)</f>
        <v>0.91961277704332023</v>
      </c>
      <c r="I70" s="12">
        <f>_xlfn.STDEV.P(G71:G94)</f>
        <v>1.3309341291558988E-2</v>
      </c>
      <c r="J70" s="13">
        <f t="shared" si="3"/>
        <v>0.89299409446020228</v>
      </c>
      <c r="K70" s="13">
        <f t="shared" si="5"/>
        <v>0.94623145962643818</v>
      </c>
      <c r="L70" s="1"/>
    </row>
    <row r="71" spans="2:12" x14ac:dyDescent="0.25">
      <c r="B71" s="17">
        <v>43201</v>
      </c>
      <c r="C71" s="18">
        <v>21.8</v>
      </c>
      <c r="D71" s="14"/>
      <c r="E71" s="18">
        <v>24.31</v>
      </c>
      <c r="F71" s="14"/>
      <c r="G71" s="11">
        <f t="shared" si="6"/>
        <v>0.89675030851501447</v>
      </c>
      <c r="H71" s="12">
        <f>AVERAGE(G72:G94)</f>
        <v>0.920606797414116</v>
      </c>
      <c r="I71" s="12">
        <f>_xlfn.STDEV.P(G72:G94)</f>
        <v>1.2693557674651419E-2</v>
      </c>
      <c r="J71" s="13">
        <f t="shared" si="3"/>
        <v>0.89521968206481317</v>
      </c>
      <c r="K71" s="13">
        <f t="shared" si="5"/>
        <v>0.94599391276341882</v>
      </c>
      <c r="L71" s="1"/>
    </row>
    <row r="72" spans="2:12" x14ac:dyDescent="0.25">
      <c r="B72" s="17">
        <v>43200</v>
      </c>
      <c r="C72" s="18">
        <v>21.4</v>
      </c>
      <c r="D72" s="14"/>
      <c r="E72" s="18">
        <v>23.76</v>
      </c>
      <c r="F72" s="14"/>
      <c r="G72" s="11">
        <f t="shared" si="6"/>
        <v>0.90067340067340051</v>
      </c>
      <c r="H72" s="12">
        <f>AVERAGE(G73:G94)</f>
        <v>0.92151286090233031</v>
      </c>
      <c r="I72" s="12">
        <f>_xlfn.STDEV.P(G73:G94)</f>
        <v>1.222981847688733E-2</v>
      </c>
      <c r="J72" s="13">
        <f t="shared" si="3"/>
        <v>0.89705322394855569</v>
      </c>
      <c r="K72" s="13">
        <f t="shared" si="5"/>
        <v>0.94597249785610493</v>
      </c>
      <c r="L72" s="1"/>
    </row>
    <row r="73" spans="2:12" x14ac:dyDescent="0.25">
      <c r="B73" s="17">
        <v>43199</v>
      </c>
      <c r="C73" s="18">
        <v>20.53</v>
      </c>
      <c r="D73" s="14"/>
      <c r="E73" s="18">
        <v>22.86</v>
      </c>
      <c r="F73" s="14"/>
      <c r="G73" s="11">
        <f t="shared" si="6"/>
        <v>0.89807524059492572</v>
      </c>
      <c r="H73" s="12">
        <f>AVERAGE(G74:G94)</f>
        <v>0.92262893805982582</v>
      </c>
      <c r="I73" s="12">
        <f>_xlfn.STDEV.P(G74:G94)</f>
        <v>1.1370441799814428E-2</v>
      </c>
      <c r="J73" s="13">
        <f t="shared" si="3"/>
        <v>0.89988805446019693</v>
      </c>
      <c r="K73" s="13">
        <f t="shared" si="5"/>
        <v>0.94536982165945471</v>
      </c>
      <c r="L73" s="1"/>
    </row>
    <row r="74" spans="2:12" x14ac:dyDescent="0.25">
      <c r="B74" s="17">
        <v>43196</v>
      </c>
      <c r="C74" s="18">
        <v>21.28</v>
      </c>
      <c r="D74" s="14"/>
      <c r="E74" s="18">
        <v>23.54</v>
      </c>
      <c r="F74" s="14"/>
      <c r="G74" s="11">
        <f t="shared" ref="G74:G94" si="7">C74/E74</f>
        <v>0.90399320305862374</v>
      </c>
      <c r="H74" s="12">
        <f>AVERAGE(G75:G94)</f>
        <v>0.92356072480988605</v>
      </c>
      <c r="I74" s="12">
        <f>_xlfn.STDEV.P(G75:G94)</f>
        <v>1.084059668836437E-2</v>
      </c>
      <c r="J74" s="13">
        <f t="shared" ref="J74:J93" si="8">H74-(2*I74)</f>
        <v>0.90187953143315736</v>
      </c>
      <c r="K74" s="13">
        <f t="shared" si="5"/>
        <v>0.94524191818661474</v>
      </c>
      <c r="L74" s="1"/>
    </row>
    <row r="75" spans="2:12" x14ac:dyDescent="0.25">
      <c r="B75" s="17">
        <v>43195</v>
      </c>
      <c r="C75" s="18">
        <v>21.15</v>
      </c>
      <c r="D75" s="14"/>
      <c r="E75" s="18">
        <v>23.3</v>
      </c>
      <c r="F75" s="14"/>
      <c r="G75" s="11">
        <f t="shared" si="7"/>
        <v>0.90772532188841193</v>
      </c>
      <c r="H75" s="12">
        <f>AVERAGE(G76:G94)</f>
        <v>0.92439416706891087</v>
      </c>
      <c r="I75" s="12">
        <f>_xlfn.STDEV.P(G76:G94)</f>
        <v>1.0479084058825441E-2</v>
      </c>
      <c r="J75" s="13">
        <f t="shared" si="8"/>
        <v>0.90343599895126003</v>
      </c>
      <c r="K75" s="13">
        <f t="shared" si="5"/>
        <v>0.9453523351865617</v>
      </c>
      <c r="L75" s="1"/>
    </row>
    <row r="76" spans="2:12" x14ac:dyDescent="0.25">
      <c r="B76" s="17">
        <v>43194</v>
      </c>
      <c r="C76" s="18">
        <v>20.38</v>
      </c>
      <c r="D76" s="14"/>
      <c r="E76" s="18">
        <v>22.68</v>
      </c>
      <c r="F76" s="14"/>
      <c r="G76" s="11">
        <f t="shared" si="7"/>
        <v>0.8985890652557319</v>
      </c>
      <c r="H76" s="12">
        <f>AVERAGE(G77:G94)</f>
        <v>0.92582778383630959</v>
      </c>
      <c r="I76" s="12">
        <f>_xlfn.STDEV.P(G77:G94)</f>
        <v>8.7670942395550837E-3</v>
      </c>
      <c r="J76" s="13">
        <f t="shared" si="8"/>
        <v>0.90829359535719945</v>
      </c>
      <c r="K76" s="13">
        <f t="shared" si="5"/>
        <v>0.94336197231541974</v>
      </c>
      <c r="L76" s="1"/>
    </row>
    <row r="77" spans="2:12" x14ac:dyDescent="0.25">
      <c r="B77" s="17">
        <v>43193</v>
      </c>
      <c r="C77" s="18">
        <v>20.71</v>
      </c>
      <c r="D77" s="14"/>
      <c r="E77" s="18">
        <v>22.76</v>
      </c>
      <c r="F77" s="14"/>
      <c r="G77" s="11">
        <f t="shared" si="7"/>
        <v>0.90992970123022843</v>
      </c>
      <c r="H77" s="12">
        <f>AVERAGE(G78:G94)</f>
        <v>0.92676296516607903</v>
      </c>
      <c r="I77" s="12">
        <f>_xlfn.STDEV.P(G78:G94)</f>
        <v>8.1019181632652117E-3</v>
      </c>
      <c r="J77" s="13">
        <f t="shared" si="8"/>
        <v>0.91055912883954859</v>
      </c>
      <c r="K77" s="13">
        <f t="shared" si="5"/>
        <v>0.94296680149260947</v>
      </c>
      <c r="L77" s="1"/>
    </row>
    <row r="78" spans="2:12" x14ac:dyDescent="0.25">
      <c r="B78" s="17">
        <v>43192</v>
      </c>
      <c r="C78" s="18">
        <v>20.9</v>
      </c>
      <c r="D78" s="14"/>
      <c r="E78" s="18">
        <v>22.7</v>
      </c>
      <c r="F78" s="14"/>
      <c r="G78" s="11">
        <f t="shared" si="7"/>
        <v>0.92070484581497791</v>
      </c>
      <c r="H78" s="12">
        <f>AVERAGE(G79:G94)</f>
        <v>0.92714159762552306</v>
      </c>
      <c r="I78" s="12">
        <f>_xlfn.STDEV.P(G79:G94)</f>
        <v>8.2040527866205186E-3</v>
      </c>
      <c r="J78" s="13">
        <f t="shared" si="8"/>
        <v>0.91073349205228205</v>
      </c>
      <c r="K78" s="13">
        <f t="shared" si="5"/>
        <v>0.94354970319876408</v>
      </c>
      <c r="L78" s="1"/>
    </row>
    <row r="79" spans="2:12" x14ac:dyDescent="0.25">
      <c r="B79" s="17">
        <v>43188</v>
      </c>
      <c r="C79" s="18">
        <v>21.41</v>
      </c>
      <c r="D79" s="14"/>
      <c r="E79" s="18">
        <v>23.32</v>
      </c>
      <c r="F79" s="14"/>
      <c r="G79" s="11">
        <f t="shared" si="7"/>
        <v>0.91809605488850776</v>
      </c>
      <c r="H79" s="12">
        <f>AVERAGE(G80:G94)</f>
        <v>0.92774463380799077</v>
      </c>
      <c r="I79" s="12">
        <f>_xlfn.STDEV.P(G80:G94)</f>
        <v>8.1225081555015861E-3</v>
      </c>
      <c r="J79" s="13">
        <f t="shared" si="8"/>
        <v>0.9114996174969876</v>
      </c>
      <c r="K79" s="13">
        <f t="shared" si="5"/>
        <v>0.94398965011899394</v>
      </c>
      <c r="L79" s="1"/>
    </row>
    <row r="80" spans="2:12" x14ac:dyDescent="0.25">
      <c r="B80" s="17">
        <v>43187</v>
      </c>
      <c r="C80" s="18">
        <v>21.2</v>
      </c>
      <c r="D80" s="14"/>
      <c r="E80" s="18">
        <v>22.99</v>
      </c>
      <c r="F80" s="14"/>
      <c r="G80" s="11">
        <f t="shared" si="7"/>
        <v>0.92214006089604184</v>
      </c>
      <c r="H80" s="12">
        <f>AVERAGE(G81:G94)</f>
        <v>0.9281449604445583</v>
      </c>
      <c r="I80" s="12">
        <f>_xlfn.STDEV.P(G81:G94)</f>
        <v>8.2633968443209006E-3</v>
      </c>
      <c r="J80" s="13">
        <f t="shared" si="8"/>
        <v>0.91161816675591645</v>
      </c>
      <c r="K80" s="13">
        <f t="shared" si="5"/>
        <v>0.94467175413320015</v>
      </c>
      <c r="L80" s="1"/>
    </row>
    <row r="81" spans="2:12" x14ac:dyDescent="0.25">
      <c r="B81" s="17">
        <v>43186</v>
      </c>
      <c r="C81" s="18">
        <v>21.44</v>
      </c>
      <c r="D81" s="14"/>
      <c r="E81" s="18">
        <v>23.28</v>
      </c>
      <c r="F81" s="14"/>
      <c r="G81" s="11">
        <f t="shared" si="7"/>
        <v>0.92096219931271484</v>
      </c>
      <c r="H81" s="12">
        <f>AVERAGE(G82:G94)</f>
        <v>0.92869748053162349</v>
      </c>
      <c r="I81" s="12">
        <f>_xlfn.STDEV.P(G82:G94)</f>
        <v>8.3224049150526364E-3</v>
      </c>
      <c r="J81" s="13">
        <f t="shared" si="8"/>
        <v>0.91205267070151819</v>
      </c>
      <c r="K81" s="13">
        <f t="shared" si="5"/>
        <v>0.94534229036172879</v>
      </c>
      <c r="L81" s="1"/>
    </row>
    <row r="82" spans="2:12" x14ac:dyDescent="0.25">
      <c r="B82" s="17">
        <v>43185</v>
      </c>
      <c r="C82" s="18">
        <v>22.03</v>
      </c>
      <c r="D82" s="14"/>
      <c r="E82" s="18">
        <v>23.87</v>
      </c>
      <c r="F82" s="14"/>
      <c r="G82" s="11">
        <f t="shared" si="7"/>
        <v>0.92291579388353584</v>
      </c>
      <c r="H82" s="12">
        <f>AVERAGE(G83:G94)</f>
        <v>0.92917928775229741</v>
      </c>
      <c r="I82" s="12">
        <f>_xlfn.STDEV.P(G83:G94)</f>
        <v>8.4862533327916215E-3</v>
      </c>
      <c r="J82" s="13">
        <f t="shared" si="8"/>
        <v>0.91220678108671416</v>
      </c>
      <c r="K82" s="13">
        <f t="shared" si="5"/>
        <v>0.94615179441788066</v>
      </c>
      <c r="L82" s="1"/>
    </row>
    <row r="83" spans="2:12" x14ac:dyDescent="0.25">
      <c r="B83" s="17">
        <v>43182</v>
      </c>
      <c r="C83" s="18">
        <v>21.75</v>
      </c>
      <c r="D83" s="14"/>
      <c r="E83" s="18">
        <v>23.67</v>
      </c>
      <c r="F83" s="14"/>
      <c r="G83" s="11">
        <f t="shared" si="7"/>
        <v>0.91888466413181236</v>
      </c>
      <c r="H83" s="12">
        <f>AVERAGE(G84:G94)</f>
        <v>0.93011516262688687</v>
      </c>
      <c r="I83" s="12">
        <f>_xlfn.STDEV.P(G84:G94)</f>
        <v>8.2494307928298767E-3</v>
      </c>
      <c r="J83" s="13">
        <f t="shared" si="8"/>
        <v>0.91361630104122715</v>
      </c>
      <c r="K83" s="13">
        <f t="shared" si="5"/>
        <v>0.94661402421254659</v>
      </c>
      <c r="L83" s="1"/>
    </row>
    <row r="84" spans="2:12" x14ac:dyDescent="0.25">
      <c r="B84" s="17">
        <v>43181</v>
      </c>
      <c r="C84" s="18">
        <v>21.72</v>
      </c>
      <c r="D84" s="14"/>
      <c r="E84" s="18">
        <v>23.59</v>
      </c>
      <c r="F84" s="14"/>
      <c r="G84" s="11">
        <f t="shared" si="7"/>
        <v>0.92072912250953787</v>
      </c>
      <c r="H84" s="12">
        <f>AVERAGE(G85:G94)</f>
        <v>0.93105376663862205</v>
      </c>
      <c r="I84" s="12">
        <f>_xlfn.STDEV.P(G85:G94)</f>
        <v>8.0726493078149587E-3</v>
      </c>
      <c r="J84" s="13">
        <f t="shared" si="8"/>
        <v>0.91490846802299208</v>
      </c>
      <c r="K84" s="13">
        <f t="shared" si="5"/>
        <v>0.94719906525425202</v>
      </c>
      <c r="L84" s="1"/>
    </row>
    <row r="85" spans="2:12" x14ac:dyDescent="0.25">
      <c r="B85" s="17">
        <v>43180</v>
      </c>
      <c r="C85" s="18">
        <v>22.05</v>
      </c>
      <c r="D85" s="14"/>
      <c r="E85" s="18">
        <v>23.72</v>
      </c>
      <c r="F85" s="14"/>
      <c r="G85" s="11">
        <f t="shared" si="7"/>
        <v>0.9295952782462058</v>
      </c>
      <c r="H85" s="12">
        <f>AVERAGE(G86:G94)</f>
        <v>0.93121582090444577</v>
      </c>
      <c r="I85" s="12">
        <f>_xlfn.STDEV.P(G86:G94)</f>
        <v>8.493874432091212E-3</v>
      </c>
      <c r="J85" s="13">
        <f t="shared" si="8"/>
        <v>0.91422807204026335</v>
      </c>
      <c r="K85" s="13">
        <f t="shared" si="5"/>
        <v>0.94820356976862818</v>
      </c>
      <c r="L85" s="1"/>
    </row>
    <row r="86" spans="2:12" x14ac:dyDescent="0.25">
      <c r="B86" s="17">
        <v>43179</v>
      </c>
      <c r="C86" s="18">
        <v>21.16</v>
      </c>
      <c r="D86" s="14"/>
      <c r="E86" s="18">
        <v>22.85</v>
      </c>
      <c r="F86" s="14"/>
      <c r="G86" s="11">
        <f t="shared" si="7"/>
        <v>0.92603938730853386</v>
      </c>
      <c r="H86" s="12">
        <f>AVERAGE(G87:G94)</f>
        <v>0.93186287510393484</v>
      </c>
      <c r="I86" s="12">
        <f>_xlfn.STDEV.P(G87:G94)</f>
        <v>8.7975012641637249E-3</v>
      </c>
      <c r="J86" s="13">
        <f t="shared" si="8"/>
        <v>0.91426787257560738</v>
      </c>
      <c r="K86" s="13">
        <f t="shared" si="5"/>
        <v>0.9494578776322623</v>
      </c>
      <c r="L86" s="1"/>
    </row>
    <row r="87" spans="2:12" x14ac:dyDescent="0.25">
      <c r="B87" s="17">
        <v>43178</v>
      </c>
      <c r="C87" s="18">
        <v>20.93</v>
      </c>
      <c r="D87" s="14"/>
      <c r="E87" s="18">
        <v>22.55</v>
      </c>
      <c r="F87" s="14"/>
      <c r="G87" s="11">
        <f t="shared" si="7"/>
        <v>0.92815964523281591</v>
      </c>
      <c r="H87" s="12">
        <f>AVERAGE(G88:G94)</f>
        <v>0.93239190794266602</v>
      </c>
      <c r="I87" s="12">
        <f>_xlfn.STDEV.P(G88:G94)</f>
        <v>9.2851277878286866E-3</v>
      </c>
      <c r="J87" s="13">
        <f t="shared" si="8"/>
        <v>0.91382165236700863</v>
      </c>
      <c r="K87" s="13">
        <f t="shared" si="5"/>
        <v>0.95096216351832341</v>
      </c>
      <c r="L87" s="1"/>
    </row>
    <row r="88" spans="2:12" x14ac:dyDescent="0.25">
      <c r="B88" s="17">
        <v>43175</v>
      </c>
      <c r="C88" s="18">
        <v>21.43</v>
      </c>
      <c r="D88" s="14"/>
      <c r="E88" s="18">
        <v>23.33</v>
      </c>
      <c r="F88" s="14"/>
      <c r="G88" s="11">
        <f t="shared" si="7"/>
        <v>0.91855979425632239</v>
      </c>
      <c r="H88" s="12">
        <f>AVERAGE(G89:G94)</f>
        <v>0.93469726022372335</v>
      </c>
      <c r="I88" s="12">
        <f>_xlfn.STDEV.P(G89:G94)</f>
        <v>7.961154882548626E-3</v>
      </c>
      <c r="J88" s="13">
        <f t="shared" si="8"/>
        <v>0.91877495045862612</v>
      </c>
      <c r="K88" s="13">
        <f t="shared" si="5"/>
        <v>0.95061956998882058</v>
      </c>
      <c r="L88" s="1"/>
    </row>
    <row r="89" spans="2:12" x14ac:dyDescent="0.25">
      <c r="B89" s="17">
        <v>43174</v>
      </c>
      <c r="C89" s="18">
        <v>21.31</v>
      </c>
      <c r="D89" s="14"/>
      <c r="E89" s="18">
        <v>23.08</v>
      </c>
      <c r="F89" s="14"/>
      <c r="G89" s="11">
        <f t="shared" si="7"/>
        <v>0.92331022530329288</v>
      </c>
      <c r="H89" s="12">
        <f>AVERAGE(G90:G94)</f>
        <v>0.93697466720780942</v>
      </c>
      <c r="I89" s="12">
        <f>_xlfn.STDEV.P(G90:G94)</f>
        <v>6.7034684343053831E-3</v>
      </c>
      <c r="J89" s="13">
        <f t="shared" si="8"/>
        <v>0.9235677303391987</v>
      </c>
      <c r="K89" s="13">
        <f t="shared" si="5"/>
        <v>0.95038160407642014</v>
      </c>
      <c r="L89" s="1"/>
    </row>
    <row r="90" spans="2:12" x14ac:dyDescent="0.25">
      <c r="B90" s="17">
        <v>43173</v>
      </c>
      <c r="C90" s="18">
        <v>22.38</v>
      </c>
      <c r="D90" s="14"/>
      <c r="E90" s="18">
        <v>23.57</v>
      </c>
      <c r="F90" s="14"/>
      <c r="G90" s="11">
        <f t="shared" si="7"/>
        <v>0.94951209164191763</v>
      </c>
      <c r="H90" s="12">
        <f>AVERAGE(G91:G94)</f>
        <v>0.93384031109928234</v>
      </c>
      <c r="I90" s="12">
        <f>_xlfn.STDEV.P(G91:G94)</f>
        <v>2.6551215107517671E-3</v>
      </c>
      <c r="J90" s="13">
        <f t="shared" si="8"/>
        <v>0.92853006807777883</v>
      </c>
      <c r="K90" s="13">
        <f t="shared" si="5"/>
        <v>0.93915055412078585</v>
      </c>
      <c r="L90" s="1"/>
    </row>
    <row r="91" spans="2:12" x14ac:dyDescent="0.25">
      <c r="B91" s="17">
        <v>43172</v>
      </c>
      <c r="C91" s="18">
        <v>22.11</v>
      </c>
      <c r="D91" s="14"/>
      <c r="E91" s="18">
        <v>23.63</v>
      </c>
      <c r="F91" s="14"/>
      <c r="G91" s="11">
        <f t="shared" si="7"/>
        <v>0.93567498942022853</v>
      </c>
      <c r="H91" s="12">
        <f>AVERAGE(G92:G94)</f>
        <v>0.93322875165896713</v>
      </c>
      <c r="I91" s="12">
        <f>_xlfn.STDEV.P(G92:G94)</f>
        <v>2.811323624141048E-3</v>
      </c>
      <c r="J91" s="13">
        <f t="shared" si="8"/>
        <v>0.92760610441068503</v>
      </c>
      <c r="K91" s="13">
        <f t="shared" si="5"/>
        <v>0.93885139890724922</v>
      </c>
      <c r="L91" s="1"/>
    </row>
    <row r="92" spans="2:12" x14ac:dyDescent="0.25">
      <c r="B92" s="17">
        <v>43171</v>
      </c>
      <c r="C92" s="18">
        <v>22.33</v>
      </c>
      <c r="D92" s="14"/>
      <c r="E92" s="18">
        <v>23.86</v>
      </c>
      <c r="F92" s="14"/>
      <c r="G92" s="11">
        <f t="shared" si="7"/>
        <v>0.93587594300083821</v>
      </c>
      <c r="H92" s="12">
        <f>AVERAGE(G93:G94)</f>
        <v>0.93190515598803136</v>
      </c>
      <c r="I92" s="12">
        <f>_xlfn.STDEV.P(G93:G94)</f>
        <v>2.5689675512006738E-3</v>
      </c>
      <c r="J92" s="13">
        <f t="shared" si="8"/>
        <v>0.92676722088563002</v>
      </c>
      <c r="K92" s="13">
        <f t="shared" si="5"/>
        <v>0.93704309109043271</v>
      </c>
      <c r="L92" s="1"/>
    </row>
    <row r="93" spans="2:12" x14ac:dyDescent="0.25">
      <c r="B93" s="17">
        <v>43168</v>
      </c>
      <c r="C93" s="18">
        <v>22.39</v>
      </c>
      <c r="D93" s="14"/>
      <c r="E93" s="18">
        <v>23.96</v>
      </c>
      <c r="F93" s="14"/>
      <c r="G93" s="11">
        <f t="shared" si="7"/>
        <v>0.93447412353923209</v>
      </c>
      <c r="H93" s="12">
        <f>AVERAGE(G94:G94)</f>
        <v>0.92933618843683075</v>
      </c>
      <c r="I93" s="12">
        <f>_xlfn.STDEV.P(G94:G94)</f>
        <v>0</v>
      </c>
      <c r="J93" s="13">
        <f t="shared" si="8"/>
        <v>0.92933618843683075</v>
      </c>
      <c r="K93" s="13">
        <f t="shared" si="5"/>
        <v>0.92933618843683075</v>
      </c>
      <c r="L93" s="1"/>
    </row>
    <row r="94" spans="2:12" x14ac:dyDescent="0.25">
      <c r="B94" s="17">
        <v>43167</v>
      </c>
      <c r="C94" s="18">
        <v>21.7</v>
      </c>
      <c r="D94" s="14"/>
      <c r="E94" s="18">
        <v>23.35</v>
      </c>
      <c r="F94" s="14"/>
      <c r="G94" s="11">
        <f t="shared" si="7"/>
        <v>0.92933618843683075</v>
      </c>
      <c r="H94" s="12"/>
      <c r="I94" s="12"/>
      <c r="J94" s="7"/>
      <c r="K94" s="7"/>
      <c r="L94" s="1"/>
    </row>
    <row r="95" spans="2:12" x14ac:dyDescent="0.25">
      <c r="B95" s="17">
        <v>43166</v>
      </c>
      <c r="C95" s="18">
        <v>21.67</v>
      </c>
      <c r="E95" s="18">
        <v>23.32</v>
      </c>
    </row>
    <row r="96" spans="2:12" x14ac:dyDescent="0.25">
      <c r="B96" s="17">
        <v>43165</v>
      </c>
      <c r="C96" s="18">
        <v>21.9</v>
      </c>
      <c r="E96" s="18">
        <v>23.64</v>
      </c>
    </row>
    <row r="97" spans="2:5" x14ac:dyDescent="0.25">
      <c r="B97" s="17">
        <v>43164</v>
      </c>
      <c r="C97" s="18">
        <v>22.12</v>
      </c>
      <c r="E97" s="18">
        <v>23.8</v>
      </c>
    </row>
    <row r="98" spans="2:5" x14ac:dyDescent="0.25">
      <c r="B98" s="17">
        <v>43161</v>
      </c>
      <c r="C98" s="18">
        <v>21.51</v>
      </c>
      <c r="E98" s="18">
        <v>23.14</v>
      </c>
    </row>
    <row r="99" spans="2:5" x14ac:dyDescent="0.25">
      <c r="B99" s="17">
        <v>43160</v>
      </c>
      <c r="C99" s="18">
        <v>21.03</v>
      </c>
      <c r="E99" s="18">
        <v>22.73</v>
      </c>
    </row>
    <row r="100" spans="2:5" x14ac:dyDescent="0.25">
      <c r="B100" s="17">
        <v>43159</v>
      </c>
      <c r="C100" s="18">
        <v>21.46</v>
      </c>
      <c r="E100" s="18">
        <v>23.11</v>
      </c>
    </row>
    <row r="101" spans="2:5" x14ac:dyDescent="0.25">
      <c r="B101" s="17">
        <v>43158</v>
      </c>
      <c r="C101" s="18">
        <v>21.5</v>
      </c>
      <c r="E101" s="18">
        <v>23.08</v>
      </c>
    </row>
    <row r="102" spans="2:5" x14ac:dyDescent="0.25">
      <c r="B102" s="17">
        <v>43157</v>
      </c>
      <c r="C102" s="18">
        <v>21.52</v>
      </c>
      <c r="E102" s="18">
        <v>23.14</v>
      </c>
    </row>
    <row r="103" spans="2:5" x14ac:dyDescent="0.25">
      <c r="B103" s="17">
        <v>43154</v>
      </c>
      <c r="C103" s="18">
        <v>21.12</v>
      </c>
      <c r="E103" s="18">
        <v>22.61</v>
      </c>
    </row>
    <row r="104" spans="2:5" x14ac:dyDescent="0.25">
      <c r="B104" s="17">
        <v>43153</v>
      </c>
      <c r="C104" s="18">
        <v>20.74</v>
      </c>
      <c r="E104" s="18">
        <v>22.04</v>
      </c>
    </row>
    <row r="105" spans="2:5" x14ac:dyDescent="0.25">
      <c r="B105" s="17">
        <v>43152</v>
      </c>
      <c r="C105" s="18">
        <v>20.25</v>
      </c>
      <c r="E105" s="18">
        <v>21.4</v>
      </c>
    </row>
    <row r="106" spans="2:5" x14ac:dyDescent="0.25">
      <c r="B106" s="17">
        <v>43151</v>
      </c>
      <c r="C106" s="18">
        <v>20.440000000000001</v>
      </c>
      <c r="E106" s="18">
        <v>21.64</v>
      </c>
    </row>
    <row r="107" spans="2:5" x14ac:dyDescent="0.25">
      <c r="B107" s="17">
        <v>43150</v>
      </c>
      <c r="C107" s="18">
        <v>20.05</v>
      </c>
      <c r="E107" s="18">
        <v>21.26</v>
      </c>
    </row>
    <row r="108" spans="2:5" x14ac:dyDescent="0.25">
      <c r="B108" s="17">
        <v>43147</v>
      </c>
      <c r="C108" s="18">
        <v>19.420000000000002</v>
      </c>
      <c r="E108" s="18">
        <v>20.68</v>
      </c>
    </row>
    <row r="109" spans="2:5" x14ac:dyDescent="0.25">
      <c r="B109" s="17">
        <v>43146</v>
      </c>
      <c r="C109" s="18">
        <v>19.399999999999999</v>
      </c>
      <c r="E109" s="18">
        <v>20.69</v>
      </c>
    </row>
    <row r="110" spans="2:5" x14ac:dyDescent="0.25">
      <c r="B110" s="17">
        <v>43145</v>
      </c>
      <c r="C110" s="18">
        <v>19.25</v>
      </c>
      <c r="E110" s="18">
        <v>20.350000000000001</v>
      </c>
    </row>
    <row r="111" spans="2:5" x14ac:dyDescent="0.25">
      <c r="B111" s="17">
        <v>43144</v>
      </c>
      <c r="C111" s="18">
        <v>18.77</v>
      </c>
      <c r="E111" s="18">
        <v>20.059999999999999</v>
      </c>
    </row>
    <row r="112" spans="2:5" x14ac:dyDescent="0.25">
      <c r="B112" s="17">
        <v>43143</v>
      </c>
      <c r="C112" s="18">
        <v>18.77</v>
      </c>
      <c r="E112" s="18">
        <v>20.059999999999999</v>
      </c>
    </row>
    <row r="113" spans="2:5" x14ac:dyDescent="0.25">
      <c r="B113" s="17">
        <v>43140</v>
      </c>
      <c r="C113" s="18">
        <v>18.77</v>
      </c>
      <c r="E113" s="18">
        <v>20.059999999999999</v>
      </c>
    </row>
    <row r="114" spans="2:5" x14ac:dyDescent="0.25">
      <c r="B114" s="17">
        <v>43139</v>
      </c>
      <c r="C114" s="18">
        <v>19.05</v>
      </c>
      <c r="E114" s="18">
        <v>20.32</v>
      </c>
    </row>
    <row r="115" spans="2:5" x14ac:dyDescent="0.25">
      <c r="B115" s="17">
        <v>43138</v>
      </c>
      <c r="C115" s="18">
        <v>19.440000000000001</v>
      </c>
      <c r="E115" s="18">
        <v>20.94</v>
      </c>
    </row>
    <row r="116" spans="2:5" x14ac:dyDescent="0.25">
      <c r="B116" s="17">
        <v>43137</v>
      </c>
      <c r="C116" s="18">
        <v>19.989999999999998</v>
      </c>
      <c r="E116" s="18">
        <v>21.56</v>
      </c>
    </row>
    <row r="117" spans="2:5" x14ac:dyDescent="0.25">
      <c r="B117" s="17">
        <v>43136</v>
      </c>
      <c r="C117" s="18">
        <v>19.04</v>
      </c>
      <c r="E117" s="18">
        <v>20.53</v>
      </c>
    </row>
    <row r="118" spans="2:5" x14ac:dyDescent="0.25">
      <c r="B118" s="17">
        <v>43133</v>
      </c>
      <c r="C118" s="18">
        <v>19.97</v>
      </c>
      <c r="E118" s="18">
        <v>21.5</v>
      </c>
    </row>
    <row r="119" spans="2:5" x14ac:dyDescent="0.25">
      <c r="B119" s="17">
        <v>43132</v>
      </c>
      <c r="C119" s="18">
        <v>20.52</v>
      </c>
      <c r="E119" s="18">
        <v>22.09</v>
      </c>
    </row>
    <row r="120" spans="2:5" x14ac:dyDescent="0.25">
      <c r="B120" s="17">
        <v>43131</v>
      </c>
      <c r="C120" s="18">
        <v>19.7</v>
      </c>
      <c r="E120" s="18">
        <v>21.26</v>
      </c>
    </row>
    <row r="121" spans="2:5" x14ac:dyDescent="0.25">
      <c r="B121" s="17">
        <v>43130</v>
      </c>
      <c r="C121" s="18">
        <v>19.489999999999998</v>
      </c>
      <c r="E121" s="18">
        <v>21.14</v>
      </c>
    </row>
    <row r="122" spans="2:5" x14ac:dyDescent="0.25">
      <c r="B122" s="17">
        <v>43129</v>
      </c>
      <c r="C122" s="18">
        <v>19.850000000000001</v>
      </c>
      <c r="E122" s="18">
        <v>21.67</v>
      </c>
    </row>
    <row r="123" spans="2:5" x14ac:dyDescent="0.25">
      <c r="B123" s="17">
        <v>43126</v>
      </c>
      <c r="C123" s="18">
        <v>19.93</v>
      </c>
      <c r="E123" s="18">
        <v>21.67</v>
      </c>
    </row>
    <row r="124" spans="2:5" x14ac:dyDescent="0.25">
      <c r="B124" s="17">
        <v>43124</v>
      </c>
      <c r="C124" s="18">
        <v>19.34</v>
      </c>
      <c r="E124" s="18">
        <v>20.59</v>
      </c>
    </row>
    <row r="125" spans="2:5" x14ac:dyDescent="0.25">
      <c r="B125" s="17">
        <v>43123</v>
      </c>
      <c r="C125" s="18">
        <v>18.29</v>
      </c>
      <c r="E125" s="18">
        <v>19.36</v>
      </c>
    </row>
    <row r="126" spans="2:5" x14ac:dyDescent="0.25">
      <c r="B126" s="17">
        <v>43122</v>
      </c>
      <c r="C126" s="18">
        <v>18.47</v>
      </c>
      <c r="E126" s="18">
        <v>19.48</v>
      </c>
    </row>
    <row r="127" spans="2:5" x14ac:dyDescent="0.25">
      <c r="B127" s="17">
        <v>43119</v>
      </c>
      <c r="C127" s="18">
        <v>18.260000000000002</v>
      </c>
      <c r="E127" s="18">
        <v>19.28</v>
      </c>
    </row>
    <row r="128" spans="2:5" x14ac:dyDescent="0.25">
      <c r="B128" s="17">
        <v>43118</v>
      </c>
      <c r="C128" s="18">
        <v>18.22</v>
      </c>
      <c r="E128" s="18">
        <v>19.41</v>
      </c>
    </row>
    <row r="129" spans="2:5" x14ac:dyDescent="0.25">
      <c r="B129" s="17">
        <v>43117</v>
      </c>
      <c r="C129" s="18">
        <v>18.36</v>
      </c>
      <c r="E129" s="18">
        <v>19.440000000000001</v>
      </c>
    </row>
    <row r="130" spans="2:5" x14ac:dyDescent="0.25">
      <c r="B130" s="17">
        <v>43116</v>
      </c>
      <c r="C130" s="18">
        <v>17.649999999999999</v>
      </c>
      <c r="E130" s="18">
        <v>18.760000000000002</v>
      </c>
    </row>
    <row r="131" spans="2:5" x14ac:dyDescent="0.25">
      <c r="B131" s="17">
        <v>43115</v>
      </c>
      <c r="C131" s="18">
        <v>17.350000000000001</v>
      </c>
      <c r="E131" s="18">
        <v>18.43</v>
      </c>
    </row>
    <row r="132" spans="2:5" x14ac:dyDescent="0.25">
      <c r="B132" s="17">
        <v>43112</v>
      </c>
      <c r="C132" s="18">
        <v>17.3</v>
      </c>
      <c r="E132" s="18">
        <v>18.329999999999998</v>
      </c>
    </row>
    <row r="133" spans="2:5" x14ac:dyDescent="0.25">
      <c r="B133" s="17">
        <v>43111</v>
      </c>
      <c r="C133" s="18">
        <v>17.25</v>
      </c>
      <c r="E133" s="18">
        <v>18.190000000000001</v>
      </c>
    </row>
    <row r="134" spans="2:5" x14ac:dyDescent="0.25">
      <c r="B134" s="17">
        <v>43110</v>
      </c>
      <c r="C134" s="18">
        <v>16.8</v>
      </c>
      <c r="E134" s="18">
        <v>17.75</v>
      </c>
    </row>
    <row r="135" spans="2:5" x14ac:dyDescent="0.25">
      <c r="B135" s="17">
        <v>43109</v>
      </c>
      <c r="C135" s="18">
        <v>17.03</v>
      </c>
      <c r="E135" s="18">
        <v>18.09</v>
      </c>
    </row>
    <row r="136" spans="2:5" x14ac:dyDescent="0.25">
      <c r="B136" s="17">
        <v>43108</v>
      </c>
      <c r="C136" s="18">
        <v>17.03</v>
      </c>
      <c r="E136" s="18">
        <v>18.09</v>
      </c>
    </row>
    <row r="137" spans="2:5" x14ac:dyDescent="0.25">
      <c r="B137" s="17">
        <v>43105</v>
      </c>
      <c r="C137" s="18">
        <v>16.829999999999998</v>
      </c>
      <c r="E137" s="18">
        <v>17.809999999999999</v>
      </c>
    </row>
    <row r="138" spans="2:5" x14ac:dyDescent="0.25">
      <c r="B138" s="17">
        <v>43104</v>
      </c>
      <c r="C138" s="18">
        <v>16.73</v>
      </c>
      <c r="E138" s="18">
        <v>17.670000000000002</v>
      </c>
    </row>
    <row r="139" spans="2:5" x14ac:dyDescent="0.25">
      <c r="B139" s="17">
        <v>43103</v>
      </c>
      <c r="C139" s="18">
        <v>16.7</v>
      </c>
      <c r="E139" s="18">
        <v>17.52</v>
      </c>
    </row>
    <row r="140" spans="2:5" x14ac:dyDescent="0.25">
      <c r="B140" s="17">
        <v>43102</v>
      </c>
      <c r="C140" s="18">
        <v>16.55</v>
      </c>
      <c r="E140" s="18">
        <v>17.3</v>
      </c>
    </row>
    <row r="141" spans="2:5" x14ac:dyDescent="0.25">
      <c r="B141" s="17">
        <v>43098</v>
      </c>
      <c r="C141" s="18">
        <v>16.100000000000001</v>
      </c>
      <c r="E141" s="18">
        <v>16.88</v>
      </c>
    </row>
    <row r="142" spans="2:5" x14ac:dyDescent="0.25">
      <c r="B142" s="17">
        <v>43097</v>
      </c>
      <c r="C142" s="18">
        <v>16.100000000000001</v>
      </c>
      <c r="E142" s="18">
        <v>16.88</v>
      </c>
    </row>
    <row r="143" spans="2:5" x14ac:dyDescent="0.25">
      <c r="B143" s="17">
        <v>43096</v>
      </c>
      <c r="C143" s="18">
        <v>16.05</v>
      </c>
      <c r="E143" s="18">
        <v>16.73</v>
      </c>
    </row>
    <row r="144" spans="2:5" x14ac:dyDescent="0.25">
      <c r="B144" s="17">
        <v>43095</v>
      </c>
      <c r="C144" s="18">
        <v>15.97</v>
      </c>
      <c r="E144" s="18">
        <v>16.670000000000002</v>
      </c>
    </row>
    <row r="145" spans="2:5" x14ac:dyDescent="0.25">
      <c r="B145" s="17">
        <v>43091</v>
      </c>
      <c r="C145" s="18">
        <v>15.75</v>
      </c>
      <c r="E145" s="18">
        <v>16.559999999999999</v>
      </c>
    </row>
    <row r="146" spans="2:5" x14ac:dyDescent="0.25">
      <c r="B146" s="17">
        <v>43090</v>
      </c>
      <c r="C146" s="18">
        <v>15.86</v>
      </c>
      <c r="E146" s="18">
        <v>16.62</v>
      </c>
    </row>
    <row r="147" spans="2:5" x14ac:dyDescent="0.25">
      <c r="B147" s="17">
        <v>43089</v>
      </c>
      <c r="C147" s="18">
        <v>15.24</v>
      </c>
      <c r="E147" s="18">
        <v>15.93</v>
      </c>
    </row>
    <row r="148" spans="2:5" x14ac:dyDescent="0.25">
      <c r="B148" s="17">
        <v>43088</v>
      </c>
      <c r="C148" s="18">
        <v>15.14</v>
      </c>
      <c r="E148" s="18">
        <v>15.73</v>
      </c>
    </row>
    <row r="149" spans="2:5" x14ac:dyDescent="0.25">
      <c r="B149" s="17">
        <v>43087</v>
      </c>
      <c r="C149" s="18">
        <v>15.22</v>
      </c>
      <c r="E149" s="18">
        <v>15.81</v>
      </c>
    </row>
    <row r="150" spans="2:5" x14ac:dyDescent="0.25">
      <c r="B150" s="17">
        <v>43084</v>
      </c>
      <c r="C150" s="18">
        <v>14.95</v>
      </c>
      <c r="E150" s="18">
        <v>15.53</v>
      </c>
    </row>
    <row r="151" spans="2:5" x14ac:dyDescent="0.25">
      <c r="B151" s="17">
        <v>43083</v>
      </c>
      <c r="C151" s="18">
        <v>15.01</v>
      </c>
      <c r="E151" s="18">
        <v>15.78</v>
      </c>
    </row>
    <row r="152" spans="2:5" x14ac:dyDescent="0.25">
      <c r="B152" s="17">
        <v>43082</v>
      </c>
      <c r="C152" s="18">
        <v>15.18</v>
      </c>
      <c r="E152" s="18">
        <v>15.91</v>
      </c>
    </row>
    <row r="153" spans="2:5" x14ac:dyDescent="0.25">
      <c r="B153" s="17">
        <v>43081</v>
      </c>
      <c r="C153" s="18">
        <v>15.49</v>
      </c>
      <c r="E153" s="18">
        <v>16.16</v>
      </c>
    </row>
    <row r="154" spans="2:5" x14ac:dyDescent="0.25">
      <c r="B154" s="17">
        <v>43080</v>
      </c>
      <c r="C154" s="18">
        <v>15.38</v>
      </c>
      <c r="E154" s="18">
        <v>15.94</v>
      </c>
    </row>
    <row r="155" spans="2:5" x14ac:dyDescent="0.25">
      <c r="B155" s="17">
        <v>43077</v>
      </c>
      <c r="C155" s="18">
        <v>15.35</v>
      </c>
      <c r="E155" s="18">
        <v>15.86</v>
      </c>
    </row>
    <row r="156" spans="2:5" x14ac:dyDescent="0.25">
      <c r="B156" s="17">
        <v>43076</v>
      </c>
      <c r="C156" s="18">
        <v>15.26</v>
      </c>
      <c r="E156" s="18">
        <v>15.83</v>
      </c>
    </row>
    <row r="157" spans="2:5" x14ac:dyDescent="0.25">
      <c r="B157" s="17">
        <v>43075</v>
      </c>
      <c r="C157" s="18">
        <v>15.52</v>
      </c>
      <c r="E157" s="18">
        <v>15.97</v>
      </c>
    </row>
    <row r="158" spans="2:5" x14ac:dyDescent="0.25">
      <c r="B158" s="17">
        <v>43074</v>
      </c>
      <c r="C158" s="18">
        <v>15.31</v>
      </c>
      <c r="E158" s="18">
        <v>15.89</v>
      </c>
    </row>
    <row r="159" spans="2:5" x14ac:dyDescent="0.25">
      <c r="B159" s="17">
        <v>43073</v>
      </c>
      <c r="C159" s="18">
        <v>15.48</v>
      </c>
      <c r="E159" s="18">
        <v>16.059999999999999</v>
      </c>
    </row>
    <row r="160" spans="2:5" x14ac:dyDescent="0.25">
      <c r="B160" s="17">
        <v>43070</v>
      </c>
      <c r="C160" s="18">
        <v>15.61</v>
      </c>
      <c r="E160" s="18">
        <v>16.079999999999998</v>
      </c>
    </row>
    <row r="161" spans="2:5" x14ac:dyDescent="0.25">
      <c r="B161" s="17">
        <v>43069</v>
      </c>
      <c r="C161" s="18">
        <v>15.38</v>
      </c>
      <c r="E161" s="18">
        <v>15.92</v>
      </c>
    </row>
    <row r="162" spans="2:5" x14ac:dyDescent="0.25">
      <c r="B162" s="17">
        <v>43068</v>
      </c>
      <c r="C162" s="18">
        <v>15.33</v>
      </c>
      <c r="E162" s="18">
        <v>15.88</v>
      </c>
    </row>
    <row r="163" spans="2:5" x14ac:dyDescent="0.25">
      <c r="B163" s="17">
        <v>43067</v>
      </c>
      <c r="C163" s="18">
        <v>15.84</v>
      </c>
      <c r="E163" s="18">
        <v>16.25</v>
      </c>
    </row>
    <row r="164" spans="2:5" x14ac:dyDescent="0.25">
      <c r="B164" s="17">
        <v>43066</v>
      </c>
      <c r="C164" s="18">
        <v>15.87</v>
      </c>
      <c r="E164" s="18">
        <v>16.29</v>
      </c>
    </row>
    <row r="165" spans="2:5" x14ac:dyDescent="0.25">
      <c r="B165" s="17">
        <v>43063</v>
      </c>
      <c r="C165" s="18">
        <v>16.100000000000001</v>
      </c>
      <c r="E165" s="18">
        <v>16.52</v>
      </c>
    </row>
    <row r="166" spans="2:5" x14ac:dyDescent="0.25">
      <c r="B166" s="17">
        <v>43062</v>
      </c>
      <c r="C166" s="18">
        <v>16.190000000000001</v>
      </c>
      <c r="E166" s="18">
        <v>16.61</v>
      </c>
    </row>
    <row r="167" spans="2:5" x14ac:dyDescent="0.25">
      <c r="B167" s="17">
        <v>43061</v>
      </c>
      <c r="C167" s="18">
        <v>16.11</v>
      </c>
      <c r="E167" s="18">
        <v>16.47</v>
      </c>
    </row>
    <row r="168" spans="2:5" x14ac:dyDescent="0.25">
      <c r="B168" s="17">
        <v>43060</v>
      </c>
      <c r="C168" s="18">
        <v>15.9</v>
      </c>
      <c r="E168" s="18">
        <v>16.329999999999998</v>
      </c>
    </row>
    <row r="169" spans="2:5" x14ac:dyDescent="0.25">
      <c r="B169" s="17">
        <v>43056</v>
      </c>
      <c r="C169" s="18">
        <v>16.02</v>
      </c>
      <c r="E169" s="18">
        <v>16.489999999999998</v>
      </c>
    </row>
    <row r="170" spans="2:5" x14ac:dyDescent="0.25">
      <c r="B170" s="17">
        <v>43055</v>
      </c>
      <c r="C170" s="18">
        <v>15.81</v>
      </c>
      <c r="E170" s="18">
        <v>16.32</v>
      </c>
    </row>
    <row r="171" spans="2:5" x14ac:dyDescent="0.25">
      <c r="B171" s="17">
        <v>43053</v>
      </c>
      <c r="C171" s="18">
        <v>15.35</v>
      </c>
      <c r="E171" s="18">
        <v>16.02</v>
      </c>
    </row>
    <row r="172" spans="2:5" x14ac:dyDescent="0.25">
      <c r="B172" s="17">
        <v>43052</v>
      </c>
      <c r="C172" s="18">
        <v>16.64</v>
      </c>
      <c r="E172" s="18">
        <v>17.45</v>
      </c>
    </row>
    <row r="173" spans="2:5" x14ac:dyDescent="0.25">
      <c r="B173" s="17">
        <v>43049</v>
      </c>
      <c r="C173" s="18">
        <v>16.72</v>
      </c>
      <c r="E173" s="18">
        <v>17.5</v>
      </c>
    </row>
    <row r="174" spans="2:5" x14ac:dyDescent="0.25">
      <c r="B174" s="17">
        <v>43048</v>
      </c>
      <c r="C174" s="18">
        <v>16.72</v>
      </c>
      <c r="E174" s="18">
        <v>17.47</v>
      </c>
    </row>
    <row r="175" spans="2:5" x14ac:dyDescent="0.25">
      <c r="B175" s="17">
        <v>43047</v>
      </c>
      <c r="C175" s="18">
        <v>16.95</v>
      </c>
      <c r="E175" s="18">
        <v>17.71</v>
      </c>
    </row>
    <row r="176" spans="2:5" x14ac:dyDescent="0.25">
      <c r="B176" s="17">
        <v>43046</v>
      </c>
      <c r="C176" s="18">
        <v>16.5</v>
      </c>
      <c r="E176" s="18">
        <v>17.239999999999998</v>
      </c>
    </row>
    <row r="177" spans="2:5" x14ac:dyDescent="0.25">
      <c r="B177" s="17">
        <v>43045</v>
      </c>
      <c r="C177" s="18">
        <v>17.43</v>
      </c>
      <c r="E177" s="18">
        <v>18.07</v>
      </c>
    </row>
    <row r="178" spans="2:5" x14ac:dyDescent="0.25">
      <c r="B178" s="17">
        <v>43042</v>
      </c>
      <c r="C178" s="18">
        <v>16.940000000000001</v>
      </c>
      <c r="E178" s="18">
        <v>17.68</v>
      </c>
    </row>
    <row r="179" spans="2:5" x14ac:dyDescent="0.25">
      <c r="B179" s="17">
        <v>43040</v>
      </c>
      <c r="C179" s="18">
        <v>16.899999999999999</v>
      </c>
      <c r="E179" s="18">
        <v>17.510000000000002</v>
      </c>
    </row>
    <row r="180" spans="2:5" x14ac:dyDescent="0.25">
      <c r="B180" s="17">
        <v>43039</v>
      </c>
      <c r="C180" s="18">
        <v>16.77</v>
      </c>
      <c r="E180" s="18">
        <v>17.39</v>
      </c>
    </row>
    <row r="181" spans="2:5" x14ac:dyDescent="0.25">
      <c r="B181" s="17">
        <v>43038</v>
      </c>
      <c r="C181" s="18">
        <v>16.78</v>
      </c>
      <c r="E181" s="18">
        <v>17.32</v>
      </c>
    </row>
    <row r="182" spans="2:5" x14ac:dyDescent="0.25">
      <c r="B182" s="17">
        <v>43035</v>
      </c>
      <c r="C182" s="18">
        <v>17.03</v>
      </c>
      <c r="E182" s="18">
        <v>17.37</v>
      </c>
    </row>
    <row r="183" spans="2:5" x14ac:dyDescent="0.25">
      <c r="B183" s="17">
        <v>43034</v>
      </c>
      <c r="C183" s="18">
        <v>16.73</v>
      </c>
      <c r="E183" s="18">
        <v>17.07</v>
      </c>
    </row>
    <row r="184" spans="2:5" x14ac:dyDescent="0.25">
      <c r="B184" s="17">
        <v>43033</v>
      </c>
      <c r="C184" s="18">
        <v>16.72</v>
      </c>
      <c r="E184" s="18">
        <v>16.989999999999998</v>
      </c>
    </row>
    <row r="185" spans="2:5" x14ac:dyDescent="0.25">
      <c r="B185" s="17">
        <v>43032</v>
      </c>
      <c r="C185" s="18">
        <v>16.510000000000002</v>
      </c>
      <c r="E185" s="18">
        <v>16.82</v>
      </c>
    </row>
    <row r="186" spans="2:5" x14ac:dyDescent="0.25">
      <c r="B186" s="17">
        <v>43031</v>
      </c>
      <c r="C186" s="18">
        <v>16.2</v>
      </c>
      <c r="E186" s="18">
        <v>16.47</v>
      </c>
    </row>
    <row r="187" spans="2:5" x14ac:dyDescent="0.25">
      <c r="B187" s="17">
        <v>43028</v>
      </c>
      <c r="C187" s="18">
        <v>16.22</v>
      </c>
      <c r="E187" s="18">
        <v>16.52</v>
      </c>
    </row>
    <row r="188" spans="2:5" x14ac:dyDescent="0.25">
      <c r="B188" s="17">
        <v>43027</v>
      </c>
      <c r="C188" s="18">
        <v>16.149999999999999</v>
      </c>
      <c r="E188" s="18">
        <v>16.47</v>
      </c>
    </row>
    <row r="189" spans="2:5" x14ac:dyDescent="0.25">
      <c r="B189" s="17">
        <v>43026</v>
      </c>
      <c r="C189" s="18">
        <v>16.16</v>
      </c>
      <c r="E189" s="18">
        <v>16.579999999999998</v>
      </c>
    </row>
    <row r="190" spans="2:5" x14ac:dyDescent="0.25">
      <c r="B190" s="17">
        <v>43025</v>
      </c>
      <c r="C190" s="18">
        <v>16.13</v>
      </c>
      <c r="E190" s="18">
        <v>16.579999999999998</v>
      </c>
    </row>
    <row r="191" spans="2:5" x14ac:dyDescent="0.25">
      <c r="B191" s="17">
        <v>43024</v>
      </c>
      <c r="C191" s="18">
        <v>16.12</v>
      </c>
      <c r="E191" s="18">
        <v>16.61</v>
      </c>
    </row>
    <row r="192" spans="2:5" x14ac:dyDescent="0.25">
      <c r="B192" s="17">
        <v>43021</v>
      </c>
      <c r="C192" s="18">
        <v>16.079999999999998</v>
      </c>
      <c r="E192" s="18">
        <v>16.55</v>
      </c>
    </row>
    <row r="193" spans="2:5" x14ac:dyDescent="0.25">
      <c r="B193" s="17">
        <v>43019</v>
      </c>
      <c r="C193" s="18">
        <v>16.079999999999998</v>
      </c>
      <c r="E193" s="18">
        <v>16.61</v>
      </c>
    </row>
    <row r="194" spans="2:5" x14ac:dyDescent="0.25">
      <c r="B194" s="17">
        <v>43018</v>
      </c>
      <c r="C194" s="18">
        <v>16.190000000000001</v>
      </c>
      <c r="E194" s="18">
        <v>16.690000000000001</v>
      </c>
    </row>
    <row r="195" spans="2:5" x14ac:dyDescent="0.25">
      <c r="B195" s="17">
        <v>43017</v>
      </c>
      <c r="C195" s="18">
        <v>15.89</v>
      </c>
      <c r="E195" s="18">
        <v>16.45</v>
      </c>
    </row>
    <row r="196" spans="2:5" x14ac:dyDescent="0.25">
      <c r="B196" s="17">
        <v>43014</v>
      </c>
      <c r="C196" s="18">
        <v>15.69</v>
      </c>
      <c r="E196" s="18">
        <v>16.34</v>
      </c>
    </row>
    <row r="197" spans="2:5" x14ac:dyDescent="0.25">
      <c r="B197" s="17">
        <v>43013</v>
      </c>
      <c r="C197" s="18">
        <v>15.9</v>
      </c>
      <c r="E197" s="18">
        <v>16.54</v>
      </c>
    </row>
    <row r="198" spans="2:5" x14ac:dyDescent="0.25">
      <c r="B198" s="17">
        <v>43012</v>
      </c>
      <c r="C198" s="18">
        <v>15.66</v>
      </c>
      <c r="E198" s="18">
        <v>16.28</v>
      </c>
    </row>
    <row r="199" spans="2:5" x14ac:dyDescent="0.25">
      <c r="B199" s="17">
        <v>43011</v>
      </c>
      <c r="C199" s="18">
        <v>15.98</v>
      </c>
      <c r="E199" s="18">
        <v>16.61</v>
      </c>
    </row>
    <row r="200" spans="2:5" x14ac:dyDescent="0.25">
      <c r="B200" s="17">
        <v>43010</v>
      </c>
      <c r="C200" s="18">
        <v>15.4</v>
      </c>
      <c r="E200" s="18">
        <v>15.87</v>
      </c>
    </row>
    <row r="201" spans="2:5" x14ac:dyDescent="0.25">
      <c r="B201" s="17">
        <v>43007</v>
      </c>
      <c r="C201" s="18">
        <v>15.3</v>
      </c>
      <c r="E201" s="18">
        <v>15.78</v>
      </c>
    </row>
    <row r="202" spans="2:5" x14ac:dyDescent="0.25">
      <c r="B202" s="17">
        <v>43006</v>
      </c>
      <c r="C202" s="18">
        <v>15.34</v>
      </c>
      <c r="E202" s="18">
        <v>15.88</v>
      </c>
    </row>
    <row r="203" spans="2:5" x14ac:dyDescent="0.25">
      <c r="B203" s="17">
        <v>43005</v>
      </c>
      <c r="C203" s="18">
        <v>15.31</v>
      </c>
      <c r="E203" s="18">
        <v>15.85</v>
      </c>
    </row>
    <row r="204" spans="2:5" x14ac:dyDescent="0.25">
      <c r="B204" s="17">
        <v>43004</v>
      </c>
      <c r="C204" s="18">
        <v>15.56</v>
      </c>
      <c r="E204" s="18">
        <v>16.11</v>
      </c>
    </row>
    <row r="205" spans="2:5" x14ac:dyDescent="0.25">
      <c r="B205" s="17">
        <v>43003</v>
      </c>
      <c r="C205" s="18">
        <v>15.84</v>
      </c>
      <c r="E205" s="18">
        <v>16.29</v>
      </c>
    </row>
    <row r="206" spans="2:5" x14ac:dyDescent="0.25">
      <c r="B206" s="17">
        <v>43000</v>
      </c>
      <c r="C206" s="18">
        <v>15.69</v>
      </c>
      <c r="E206" s="18">
        <v>16.170000000000002</v>
      </c>
    </row>
    <row r="207" spans="2:5" x14ac:dyDescent="0.25">
      <c r="B207" s="17">
        <v>42999</v>
      </c>
      <c r="C207" s="18">
        <v>15.67</v>
      </c>
      <c r="E207" s="18">
        <v>16.149999999999999</v>
      </c>
    </row>
    <row r="208" spans="2:5" x14ac:dyDescent="0.25">
      <c r="B208" s="17">
        <v>42998</v>
      </c>
      <c r="C208" s="18">
        <v>15.87</v>
      </c>
      <c r="E208" s="18">
        <v>16.350000000000001</v>
      </c>
    </row>
    <row r="209" spans="2:5" x14ac:dyDescent="0.25">
      <c r="B209" s="17">
        <v>42997</v>
      </c>
      <c r="C209" s="18">
        <v>15.14</v>
      </c>
      <c r="E209" s="18">
        <v>15.75</v>
      </c>
    </row>
    <row r="210" spans="2:5" x14ac:dyDescent="0.25">
      <c r="B210" s="17">
        <v>42996</v>
      </c>
      <c r="C210" s="18">
        <v>15.04</v>
      </c>
      <c r="E210" s="18">
        <v>15.7</v>
      </c>
    </row>
    <row r="211" spans="2:5" x14ac:dyDescent="0.25">
      <c r="B211" s="17">
        <v>42993</v>
      </c>
      <c r="C211" s="18">
        <v>15.04</v>
      </c>
      <c r="E211" s="18">
        <v>15.55</v>
      </c>
    </row>
    <row r="212" spans="2:5" x14ac:dyDescent="0.25">
      <c r="B212" s="17">
        <v>42992</v>
      </c>
      <c r="C212" s="18">
        <v>15.04</v>
      </c>
      <c r="E212" s="18">
        <v>15.62</v>
      </c>
    </row>
    <row r="213" spans="2:5" x14ac:dyDescent="0.25">
      <c r="B213" s="17">
        <v>42991</v>
      </c>
      <c r="C213" s="18">
        <v>15.03</v>
      </c>
      <c r="E213" s="18">
        <v>15.65</v>
      </c>
    </row>
    <row r="214" spans="2:5" x14ac:dyDescent="0.25">
      <c r="B214" s="17">
        <v>42990</v>
      </c>
      <c r="C214" s="18">
        <v>14.87</v>
      </c>
      <c r="E214" s="18">
        <v>15.37</v>
      </c>
    </row>
    <row r="215" spans="2:5" x14ac:dyDescent="0.25">
      <c r="B215" s="17">
        <v>42989</v>
      </c>
      <c r="C215" s="18">
        <v>14.99</v>
      </c>
      <c r="E215" s="18">
        <v>15.49</v>
      </c>
    </row>
    <row r="216" spans="2:5" x14ac:dyDescent="0.25">
      <c r="B216" s="17">
        <v>42986</v>
      </c>
      <c r="C216" s="18">
        <v>14.71</v>
      </c>
      <c r="E216" s="18">
        <v>15.16</v>
      </c>
    </row>
    <row r="217" spans="2:5" x14ac:dyDescent="0.25">
      <c r="B217" s="17">
        <v>42985</v>
      </c>
      <c r="C217" s="18">
        <v>15.02</v>
      </c>
      <c r="E217" s="18">
        <v>15.47</v>
      </c>
    </row>
    <row r="218" spans="2:5" x14ac:dyDescent="0.25">
      <c r="B218" s="17">
        <v>42984</v>
      </c>
      <c r="C218" s="18">
        <v>15.02</v>
      </c>
      <c r="E218" s="18">
        <v>15.47</v>
      </c>
    </row>
    <row r="219" spans="2:5" x14ac:dyDescent="0.25">
      <c r="B219" s="17">
        <v>42983</v>
      </c>
      <c r="C219" s="18">
        <v>14.41</v>
      </c>
      <c r="E219" s="18">
        <v>14.82</v>
      </c>
    </row>
    <row r="220" spans="2:5" x14ac:dyDescent="0.25">
      <c r="B220" s="17">
        <v>42982</v>
      </c>
      <c r="C220" s="18">
        <v>14.17</v>
      </c>
      <c r="E220" s="18">
        <v>14.69</v>
      </c>
    </row>
    <row r="221" spans="2:5" x14ac:dyDescent="0.25">
      <c r="B221" s="17">
        <v>42979</v>
      </c>
      <c r="C221" s="18">
        <v>14.02</v>
      </c>
      <c r="E221" s="18">
        <v>14.57</v>
      </c>
    </row>
    <row r="222" spans="2:5" x14ac:dyDescent="0.25">
      <c r="B222" s="17">
        <v>42978</v>
      </c>
      <c r="C222" s="18">
        <v>13.65</v>
      </c>
      <c r="E222" s="18">
        <v>13.95</v>
      </c>
    </row>
    <row r="223" spans="2:5" x14ac:dyDescent="0.25">
      <c r="B223" s="17">
        <v>42977</v>
      </c>
      <c r="C223" s="18">
        <v>13.45</v>
      </c>
      <c r="E223" s="18">
        <v>13.86</v>
      </c>
    </row>
    <row r="224" spans="2:5" x14ac:dyDescent="0.25">
      <c r="B224" s="17">
        <v>42976</v>
      </c>
      <c r="C224" s="18">
        <v>13.85</v>
      </c>
      <c r="E224" s="18">
        <v>14.28</v>
      </c>
    </row>
    <row r="225" spans="2:5" x14ac:dyDescent="0.25">
      <c r="B225" s="17">
        <v>42975</v>
      </c>
      <c r="C225" s="18">
        <v>13.87</v>
      </c>
      <c r="E225" s="18">
        <v>14.38</v>
      </c>
    </row>
    <row r="226" spans="2:5" x14ac:dyDescent="0.25">
      <c r="B226" s="17">
        <v>42972</v>
      </c>
      <c r="C226" s="18">
        <v>13.88</v>
      </c>
      <c r="E226" s="18">
        <v>14.46</v>
      </c>
    </row>
    <row r="227" spans="2:5" x14ac:dyDescent="0.25">
      <c r="B227" s="17">
        <v>42971</v>
      </c>
      <c r="C227" s="18">
        <v>13.8</v>
      </c>
      <c r="E227" s="18">
        <v>14.38</v>
      </c>
    </row>
    <row r="228" spans="2:5" x14ac:dyDescent="0.25">
      <c r="B228" s="17">
        <v>42970</v>
      </c>
      <c r="C228" s="18">
        <v>13.76</v>
      </c>
      <c r="E228" s="18">
        <v>14.3</v>
      </c>
    </row>
    <row r="229" spans="2:5" x14ac:dyDescent="0.25">
      <c r="B229" s="17">
        <v>42969</v>
      </c>
      <c r="C229" s="18">
        <v>13.79</v>
      </c>
      <c r="E229" s="18">
        <v>14.29</v>
      </c>
    </row>
    <row r="230" spans="2:5" x14ac:dyDescent="0.25">
      <c r="B230" s="17">
        <v>42968</v>
      </c>
      <c r="C230" s="18">
        <v>13.34</v>
      </c>
      <c r="E230" s="18">
        <v>13.78</v>
      </c>
    </row>
    <row r="231" spans="2:5" x14ac:dyDescent="0.25">
      <c r="B231" s="17">
        <v>42965</v>
      </c>
      <c r="C231" s="18">
        <v>13.6</v>
      </c>
      <c r="E231" s="18">
        <v>14.02</v>
      </c>
    </row>
    <row r="232" spans="2:5" x14ac:dyDescent="0.25">
      <c r="B232" s="17">
        <v>42964</v>
      </c>
      <c r="C232" s="18">
        <v>13.05</v>
      </c>
      <c r="E232" s="18">
        <v>13.58</v>
      </c>
    </row>
    <row r="233" spans="2:5" x14ac:dyDescent="0.25">
      <c r="B233" s="17">
        <v>42963</v>
      </c>
      <c r="C233" s="18">
        <v>13.13</v>
      </c>
      <c r="E233" s="18">
        <v>13.56</v>
      </c>
    </row>
    <row r="234" spans="2:5" x14ac:dyDescent="0.25">
      <c r="B234" s="17">
        <v>42962</v>
      </c>
      <c r="C234" s="18">
        <v>13.15</v>
      </c>
      <c r="E234" s="18">
        <v>13.6</v>
      </c>
    </row>
    <row r="235" spans="2:5" x14ac:dyDescent="0.25">
      <c r="B235" s="17">
        <v>42961</v>
      </c>
      <c r="C235" s="18">
        <v>13.08</v>
      </c>
      <c r="E235" s="18">
        <v>13.58</v>
      </c>
    </row>
    <row r="236" spans="2:5" x14ac:dyDescent="0.25">
      <c r="B236" s="17">
        <v>42958</v>
      </c>
      <c r="C236" s="18">
        <v>12.95</v>
      </c>
      <c r="E236" s="18">
        <v>13.49</v>
      </c>
    </row>
    <row r="237" spans="2:5" x14ac:dyDescent="0.25">
      <c r="B237" s="17">
        <v>42957</v>
      </c>
      <c r="C237" s="18">
        <v>13.19</v>
      </c>
      <c r="E237" s="18">
        <v>13.6</v>
      </c>
    </row>
    <row r="238" spans="2:5" x14ac:dyDescent="0.25">
      <c r="B238" s="17">
        <v>42956</v>
      </c>
      <c r="C238" s="18">
        <v>13.52</v>
      </c>
      <c r="E238" s="18">
        <v>13.95</v>
      </c>
    </row>
    <row r="239" spans="2:5" x14ac:dyDescent="0.25">
      <c r="B239" s="17">
        <v>42955</v>
      </c>
      <c r="C239" s="18">
        <v>13.49</v>
      </c>
      <c r="E239" s="18">
        <v>13.88</v>
      </c>
    </row>
    <row r="240" spans="2:5" x14ac:dyDescent="0.25">
      <c r="B240" s="17">
        <v>42954</v>
      </c>
      <c r="C240" s="18">
        <v>13.55</v>
      </c>
      <c r="E240" s="18">
        <v>14</v>
      </c>
    </row>
    <row r="241" spans="2:5" x14ac:dyDescent="0.25">
      <c r="B241" s="17">
        <v>42951</v>
      </c>
      <c r="C241" s="18">
        <v>13.4</v>
      </c>
      <c r="E241" s="18">
        <v>13.88</v>
      </c>
    </row>
    <row r="242" spans="2:5" x14ac:dyDescent="0.25">
      <c r="B242" s="17">
        <v>42950</v>
      </c>
      <c r="C242" s="18">
        <v>13.31</v>
      </c>
      <c r="E242" s="18">
        <v>13.8</v>
      </c>
    </row>
    <row r="243" spans="2:5" x14ac:dyDescent="0.25">
      <c r="B243" s="17">
        <v>42949</v>
      </c>
      <c r="C243" s="18">
        <v>13.51</v>
      </c>
      <c r="E243" s="18">
        <v>14.01</v>
      </c>
    </row>
    <row r="244" spans="2:5" x14ac:dyDescent="0.25">
      <c r="B244" s="17">
        <v>42948</v>
      </c>
      <c r="C244" s="18">
        <v>13.12</v>
      </c>
      <c r="E244" s="18">
        <v>13.66</v>
      </c>
    </row>
    <row r="245" spans="2:5" x14ac:dyDescent="0.25">
      <c r="B245" s="17">
        <v>42947</v>
      </c>
      <c r="C245" s="18">
        <v>13.29</v>
      </c>
      <c r="E245" s="18">
        <v>13.78</v>
      </c>
    </row>
    <row r="246" spans="2:5" x14ac:dyDescent="0.25">
      <c r="B246" s="17">
        <v>42944</v>
      </c>
      <c r="C246" s="18">
        <v>13.13</v>
      </c>
      <c r="E246" s="18">
        <v>13.62</v>
      </c>
    </row>
    <row r="247" spans="2:5" x14ac:dyDescent="0.25">
      <c r="B247" s="17">
        <v>42943</v>
      </c>
      <c r="C247" s="18">
        <v>13</v>
      </c>
      <c r="E247" s="18">
        <v>13.59</v>
      </c>
    </row>
    <row r="248" spans="2:5" x14ac:dyDescent="0.25">
      <c r="B248" s="17">
        <v>42942</v>
      </c>
      <c r="C248" s="18">
        <v>12.98</v>
      </c>
      <c r="E248" s="18">
        <v>13.52</v>
      </c>
    </row>
    <row r="249" spans="2:5" x14ac:dyDescent="0.25">
      <c r="B249" s="17">
        <v>42941</v>
      </c>
      <c r="C249" s="18">
        <v>13.22</v>
      </c>
      <c r="E249" s="18">
        <v>13.75</v>
      </c>
    </row>
    <row r="250" spans="2:5" x14ac:dyDescent="0.25">
      <c r="B250" s="17">
        <v>42940</v>
      </c>
      <c r="C250" s="18">
        <v>12.88</v>
      </c>
      <c r="E250" s="18">
        <v>13.41</v>
      </c>
    </row>
    <row r="251" spans="2:5" x14ac:dyDescent="0.25">
      <c r="B251" s="17">
        <v>42937</v>
      </c>
      <c r="C251" s="18">
        <v>12.69</v>
      </c>
      <c r="E251" s="18">
        <v>13.27</v>
      </c>
    </row>
    <row r="252" spans="2:5" x14ac:dyDescent="0.25">
      <c r="B252" s="17">
        <v>42936</v>
      </c>
      <c r="C252" s="18">
        <v>13.1</v>
      </c>
      <c r="E252" s="18">
        <v>13.61</v>
      </c>
    </row>
    <row r="253" spans="2:5" x14ac:dyDescent="0.25">
      <c r="B253" s="17">
        <v>42935</v>
      </c>
      <c r="C253" s="18">
        <v>13.23</v>
      </c>
      <c r="E253" s="18">
        <v>13.82</v>
      </c>
    </row>
    <row r="254" spans="2:5" x14ac:dyDescent="0.25">
      <c r="B254" s="17">
        <v>42934</v>
      </c>
      <c r="C254" s="18">
        <v>12.94</v>
      </c>
      <c r="E254" s="18">
        <v>13.58</v>
      </c>
    </row>
    <row r="255" spans="2:5" x14ac:dyDescent="0.25">
      <c r="B255" s="17">
        <v>42933</v>
      </c>
      <c r="C255" s="18">
        <v>12.89</v>
      </c>
      <c r="E255" s="18">
        <v>13.43</v>
      </c>
    </row>
    <row r="256" spans="2:5" x14ac:dyDescent="0.25">
      <c r="B256" s="17">
        <v>42930</v>
      </c>
      <c r="C256" s="18">
        <v>13.05</v>
      </c>
      <c r="E256" s="18">
        <v>13.6</v>
      </c>
    </row>
    <row r="257" spans="2:5" x14ac:dyDescent="0.25">
      <c r="B257" s="17">
        <v>42929</v>
      </c>
      <c r="C257" s="18">
        <v>12.87</v>
      </c>
      <c r="E257" s="18">
        <v>13.53</v>
      </c>
    </row>
    <row r="258" spans="2:5" x14ac:dyDescent="0.25">
      <c r="B258" s="17">
        <v>42928</v>
      </c>
      <c r="C258" s="18">
        <v>12.94</v>
      </c>
      <c r="E258" s="18">
        <v>13.56</v>
      </c>
    </row>
    <row r="259" spans="2:5" x14ac:dyDescent="0.25">
      <c r="B259" s="17">
        <v>42927</v>
      </c>
      <c r="C259" s="18">
        <v>12.33</v>
      </c>
      <c r="E259" s="18">
        <v>13.05</v>
      </c>
    </row>
    <row r="260" spans="2:5" x14ac:dyDescent="0.25">
      <c r="B260" s="17">
        <v>42926</v>
      </c>
      <c r="C260" s="18">
        <v>11.98</v>
      </c>
      <c r="E260" s="18">
        <v>12.68</v>
      </c>
    </row>
  </sheetData>
  <mergeCells count="2">
    <mergeCell ref="N14:O16"/>
    <mergeCell ref="N19:X30"/>
  </mergeCells>
  <hyperlinks>
    <hyperlink ref="P16" r:id="rId1"/>
    <hyperlink ref="P14" r:id="rId2"/>
  </hyperlinks>
  <pageMargins left="0.511811024" right="0.511811024" top="0.78740157499999996" bottom="0.78740157499999996" header="0.31496062000000002" footer="0.31496062000000002"/>
  <pageSetup paperSize="9" orientation="portrait" r:id="rId3"/>
  <headerFooter scaleWithDoc="0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TABELA 03</vt:lpstr>
      <vt:lpstr>PETR4PETR3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Brasil</dc:creator>
  <cp:lastModifiedBy>FERNANDO RICARDO DE PAULA</cp:lastModifiedBy>
  <dcterms:created xsi:type="dcterms:W3CDTF">2018-05-14T13:28:53Z</dcterms:created>
  <dcterms:modified xsi:type="dcterms:W3CDTF">2018-10-31T15:58:49Z</dcterms:modified>
</cp:coreProperties>
</file>